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380" windowHeight="8190" tabRatio="500"/>
  </bookViews>
  <sheets>
    <sheet name="Лист1" sheetId="1" r:id="rId1"/>
  </sheets>
  <definedNames>
    <definedName name="_xlnm.Print_Area" localSheetId="0">Лист1!$A$1:$AK$86</definedName>
  </definedNames>
  <calcPr calcId="144525"/>
</workbook>
</file>

<file path=xl/calcChain.xml><?xml version="1.0" encoding="utf-8"?>
<calcChain xmlns="http://schemas.openxmlformats.org/spreadsheetml/2006/main">
  <c r="AK71" i="1" l="1"/>
  <c r="AK72" i="1"/>
  <c r="AK73" i="1"/>
  <c r="AK74" i="1"/>
  <c r="AK75" i="1"/>
  <c r="AK76" i="1"/>
  <c r="AK77" i="1"/>
  <c r="AJ71" i="1"/>
  <c r="AJ72" i="1"/>
  <c r="AJ73" i="1"/>
  <c r="AJ74" i="1"/>
  <c r="AJ75" i="1"/>
  <c r="AJ76" i="1"/>
  <c r="AJ77" i="1"/>
  <c r="AI71" i="1"/>
  <c r="AI72" i="1"/>
  <c r="AI73" i="1"/>
  <c r="AI74" i="1"/>
  <c r="AI75" i="1"/>
  <c r="AI76" i="1"/>
  <c r="AI77" i="1"/>
  <c r="AJ70" i="1"/>
  <c r="AK70" i="1" s="1"/>
  <c r="AI70" i="1"/>
  <c r="AK60" i="1"/>
  <c r="AJ60" i="1"/>
  <c r="AI60" i="1"/>
  <c r="AK59" i="1"/>
  <c r="AK61" i="1"/>
  <c r="AK62" i="1"/>
  <c r="AK63" i="1"/>
  <c r="AK64" i="1"/>
  <c r="AK65" i="1"/>
  <c r="AK66" i="1"/>
  <c r="AK67" i="1"/>
  <c r="AJ59" i="1"/>
  <c r="AJ61" i="1"/>
  <c r="AJ62" i="1"/>
  <c r="AJ63" i="1"/>
  <c r="AJ64" i="1"/>
  <c r="AJ65" i="1"/>
  <c r="AJ66" i="1"/>
  <c r="AJ67" i="1"/>
  <c r="AI59" i="1"/>
  <c r="AI61" i="1"/>
  <c r="AI62" i="1"/>
  <c r="AI63" i="1"/>
  <c r="AI64" i="1"/>
  <c r="AI65" i="1"/>
  <c r="AI66" i="1"/>
  <c r="AI67" i="1"/>
  <c r="AJ58" i="1"/>
  <c r="AK58" i="1"/>
  <c r="AI58" i="1"/>
  <c r="AK54" i="1"/>
  <c r="AJ54" i="1"/>
  <c r="AJ53" i="1"/>
  <c r="AK53" i="1" s="1"/>
  <c r="AI54" i="1"/>
  <c r="AI53" i="1"/>
  <c r="AK44" i="1"/>
  <c r="AK45" i="1"/>
  <c r="AK46" i="1"/>
  <c r="AK47" i="1"/>
  <c r="AK48" i="1"/>
  <c r="AJ44" i="1"/>
  <c r="AJ45" i="1"/>
  <c r="AJ46" i="1"/>
  <c r="AJ47" i="1"/>
  <c r="AJ48" i="1"/>
  <c r="AJ43" i="1"/>
  <c r="AK43" i="1" s="1"/>
  <c r="AI44" i="1"/>
  <c r="AI45" i="1"/>
  <c r="AI46" i="1"/>
  <c r="AI47" i="1"/>
  <c r="AI48" i="1"/>
  <c r="AI43" i="1"/>
  <c r="AI38" i="1"/>
  <c r="AJ38" i="1" s="1"/>
  <c r="AK38" i="1" s="1"/>
  <c r="AJ37" i="1"/>
  <c r="AK37" i="1" s="1"/>
  <c r="AI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4" i="1"/>
  <c r="AC75" i="1"/>
  <c r="AC76" i="1"/>
  <c r="AC77" i="1"/>
  <c r="AC78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4" i="1"/>
  <c r="AB75" i="1"/>
  <c r="AB76" i="1"/>
  <c r="AB77" i="1"/>
  <c r="AB78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4" i="1"/>
  <c r="AA75" i="1"/>
  <c r="AA76" i="1"/>
  <c r="AA77" i="1"/>
  <c r="AA78" i="1"/>
  <c r="AB37" i="1"/>
  <c r="AC37" i="1" s="1"/>
  <c r="AA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T37" i="1"/>
  <c r="S37" i="1"/>
  <c r="AJ35" i="1"/>
  <c r="AK35" i="1" s="1"/>
  <c r="AI35" i="1"/>
  <c r="AJ34" i="1"/>
  <c r="AK34" i="1" s="1"/>
  <c r="AI34" i="1"/>
  <c r="AJ30" i="1"/>
  <c r="AK30" i="1" s="1"/>
  <c r="AI30" i="1"/>
  <c r="AK22" i="1"/>
  <c r="AJ22" i="1"/>
  <c r="AI22" i="1"/>
  <c r="AJ21" i="1"/>
  <c r="AK21" i="1" s="1"/>
  <c r="AI21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2" i="1"/>
  <c r="AC33" i="1"/>
  <c r="AC34" i="1"/>
  <c r="AC35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2" i="1"/>
  <c r="AB33" i="1"/>
  <c r="AB34" i="1"/>
  <c r="AB35" i="1"/>
  <c r="AA35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2" i="1"/>
  <c r="AA33" i="1"/>
  <c r="AA34" i="1"/>
  <c r="AB14" i="1"/>
  <c r="AC14" i="1" s="1"/>
  <c r="AA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T14" i="1"/>
  <c r="U14" i="1" s="1"/>
  <c r="S14" i="1"/>
  <c r="M70" i="1"/>
  <c r="M71" i="1"/>
  <c r="M72" i="1"/>
  <c r="M73" i="1"/>
  <c r="L70" i="1"/>
  <c r="L71" i="1"/>
  <c r="L72" i="1"/>
  <c r="L73" i="1"/>
  <c r="L67" i="1"/>
  <c r="M67" i="1" s="1"/>
  <c r="K70" i="1"/>
  <c r="K71" i="1"/>
  <c r="K72" i="1"/>
  <c r="K73" i="1"/>
  <c r="K67" i="1"/>
  <c r="F67" i="1"/>
  <c r="E79" i="1" l="1"/>
  <c r="D79" i="1"/>
  <c r="J79" i="1" l="1"/>
  <c r="AJ79" i="1"/>
  <c r="U79" i="1"/>
  <c r="Z79" i="1"/>
  <c r="AH79" i="1"/>
  <c r="R79" i="1"/>
  <c r="S79" i="1"/>
  <c r="T79" i="1"/>
  <c r="AA79" i="1"/>
  <c r="AB79" i="1"/>
  <c r="AC79" i="1"/>
  <c r="AI79" i="1"/>
  <c r="AK79" i="1"/>
  <c r="M79" i="1"/>
  <c r="K79" i="1" l="1"/>
  <c r="L79" i="1"/>
</calcChain>
</file>

<file path=xl/sharedStrings.xml><?xml version="1.0" encoding="utf-8"?>
<sst xmlns="http://schemas.openxmlformats.org/spreadsheetml/2006/main" count="93" uniqueCount="84">
  <si>
    <t>№ п/п</t>
  </si>
  <si>
    <t>Наименование учреждения</t>
  </si>
  <si>
    <t>наименование здания</t>
  </si>
  <si>
    <t>показатели</t>
  </si>
  <si>
    <t>Удельное годовое значение потребления</t>
  </si>
  <si>
    <t xml:space="preserve">численность работников и посететелей, чел. </t>
  </si>
  <si>
    <t>площадь, кв.м.</t>
  </si>
  <si>
    <t>тепловая энергия на нужды отопления и вентиляции,Гкал</t>
  </si>
  <si>
    <t>электрической нергии, кВТч/кв.м.</t>
  </si>
  <si>
    <t>природного газа,куб.м/кв.м.</t>
  </si>
  <si>
    <t>холодной воды,куб.м/чел</t>
  </si>
  <si>
    <t>Целевой уровень снижения</t>
  </si>
  <si>
    <t>объем потребления</t>
  </si>
  <si>
    <t>Анаевское сельсое поселение</t>
  </si>
  <si>
    <t>Ачадовское сельсое поселение</t>
  </si>
  <si>
    <t>Вышинское сельсое поселение</t>
  </si>
  <si>
    <t>Горенское сельсое поселение</t>
  </si>
  <si>
    <t>Дубительскоесельсое поселение</t>
  </si>
  <si>
    <t>Жуковское сельсое поселение</t>
  </si>
  <si>
    <t>Зарубкинское сельсое поселение</t>
  </si>
  <si>
    <t>Зубово-Полянское городское поселение</t>
  </si>
  <si>
    <t>Леплейскоесельсое поселение</t>
  </si>
  <si>
    <t>М-Полянское сельсое поселение</t>
  </si>
  <si>
    <t>М-Пимбурское сельское поселение</t>
  </si>
  <si>
    <t>Н-Выселское сельсое поселение</t>
  </si>
  <si>
    <t>Н-Потьминское сельсое поселение</t>
  </si>
  <si>
    <t>Пичпандинское сельсое поселение</t>
  </si>
  <si>
    <t>Потьминское городское поселение</t>
  </si>
  <si>
    <t>С-Бадиковское сельсое поселение</t>
  </si>
  <si>
    <t>Сосновское сельсое поселение</t>
  </si>
  <si>
    <t>Т-Потьминское сельсое поселение</t>
  </si>
  <si>
    <t>Уголковское сельсое поселение</t>
  </si>
  <si>
    <t>Уметское городское поселение</t>
  </si>
  <si>
    <t>Ширингушское сельсое поселение</t>
  </si>
  <si>
    <t>Явасское городское поселение</t>
  </si>
  <si>
    <t>Школы и Сады</t>
  </si>
  <si>
    <t>МБОУ ДОД "ДЮСШ"</t>
  </si>
  <si>
    <t>МБОУ "Ачадовская СОШ"</t>
  </si>
  <si>
    <t>МБОУ "Вышинская СОШ"</t>
  </si>
  <si>
    <t>МБОУ "Горенская ООШ"</t>
  </si>
  <si>
    <t>МБОУ "Дубительская СОШ"</t>
  </si>
  <si>
    <t>МБОУ "Покровско-Селищенская ООШ"</t>
  </si>
  <si>
    <t>МБОУ "3убово-Полянская школа №1"</t>
  </si>
  <si>
    <t>МБОУ "3убово-Полянская гимназия"</t>
  </si>
  <si>
    <t>МБОУ "3убово-Полянская ООШ"</t>
  </si>
  <si>
    <t>МБОУ "Ясно-Полянская ООШ"</t>
  </si>
  <si>
    <t>МБОУ "Леплейская СОШ"</t>
  </si>
  <si>
    <t>МБОУ "Ударная СОШ"</t>
  </si>
  <si>
    <t>МБОУ "Мордовско-Полянская ООШ"</t>
  </si>
  <si>
    <t>МБОУ "Ново-Выселская СОШ"</t>
  </si>
  <si>
    <t>МБОУ "Ново-Потьминская СОШ"</t>
  </si>
  <si>
    <t>МБОУ "Потьминская СОШ"</t>
  </si>
  <si>
    <t>МБОУ "Сосновская СОШ"</t>
  </si>
  <si>
    <t>МБОУ "Молочницкая ООШ"</t>
  </si>
  <si>
    <t>МБОУ "Тарханско-Потьминская ООШ"</t>
  </si>
  <si>
    <t>МБОУ "Уголковская ООШ"</t>
  </si>
  <si>
    <t>МБОУ "Уметская СОШ"</t>
  </si>
  <si>
    <t>МБОУ "Ширингушская СОШ"</t>
  </si>
  <si>
    <t>МБОУ "Явасская СОШ"</t>
  </si>
  <si>
    <t>МБОУ "Лесная ООШ"</t>
  </si>
  <si>
    <t>МБОУ "Парцинская ООШ"</t>
  </si>
  <si>
    <t>МБОУ "Озёрная ООШ"</t>
  </si>
  <si>
    <t>ОСП "Зубово-Полянский детский сад №1 "Сказка" комбинированного вида"</t>
  </si>
  <si>
    <t>МБДОУ "Зубово-Полянский детский сад №3 "Ручеек" комбинированного вида"</t>
  </si>
  <si>
    <t>МБДОУ Зубово-Полянский детский сад №7 "Черемышки"</t>
  </si>
  <si>
    <t>ОСП "Зубово-Полянский детский сад №5 "Малышок"</t>
  </si>
  <si>
    <t>ОСП "Зубово-Полянский детский сад №6 "Березка" комбинированного вида"</t>
  </si>
  <si>
    <t>ОСП "Уметский детский сад №1"</t>
  </si>
  <si>
    <t>ОСП "Уметский детский сад №2"</t>
  </si>
  <si>
    <t>МБДОУ "Явасский детский сад №1 комбинированного вида"</t>
  </si>
  <si>
    <t>ОСП "Явасский детский сад №2"</t>
  </si>
  <si>
    <t>ОСП "Озёрный детский сад"</t>
  </si>
  <si>
    <t>ОСП "Парцинский детский сад"</t>
  </si>
  <si>
    <t>ОСП "Ударный детский сад"</t>
  </si>
  <si>
    <t>ОСП "Леплейский детский сад"</t>
  </si>
  <si>
    <t>ОСП "Сосновский детский сад"</t>
  </si>
  <si>
    <t>ОСП "Детский сад п.Молочница"</t>
  </si>
  <si>
    <t>ОСП "Потьминский детский сад"</t>
  </si>
  <si>
    <t xml:space="preserve">Приложение </t>
  </si>
  <si>
    <t>к постановлению Администрации Зубово-Полянского муниципального района</t>
  </si>
  <si>
    <t>2024 факт</t>
  </si>
  <si>
    <t>Население на 01.01.2025 - 45470</t>
  </si>
  <si>
    <t>от "______" _____________ 2025г.  №______</t>
  </si>
  <si>
    <t>Значение целевых показателей электрической энергии, тепловой энергии,природного газа, холодной воды, потребляемых бюджетным учреждениям   Зубово-Полянского 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</si>
</sst>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#,##0.0"/>
    <numFmt numFmtId="166" formatCode="0.000"/>
    <numFmt numFmtId="167" formatCode="0.0000"/>
    <numFmt numFmtId="168" formatCode="0.00000"/>
  </numFmts>
  <fonts count="15" x14ac:knownFonts="1"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3" fillId="0" borderId="0"/>
    <xf numFmtId="9" fontId="9" fillId="0" borderId="0" applyFont="0" applyBorder="0" applyAlignment="0" applyProtection="0"/>
  </cellStyleXfs>
  <cellXfs count="7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1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justify" vertical="center" wrapText="1"/>
    </xf>
    <xf numFmtId="2" fontId="1" fillId="0" borderId="1" xfId="1" applyNumberFormat="1" applyFont="1" applyBorder="1" applyAlignment="1" applyProtection="1">
      <alignment horizontal="center" vertical="center" wrapText="1"/>
      <protection hidden="1"/>
    </xf>
    <xf numFmtId="164" fontId="1" fillId="0" borderId="1" xfId="1" applyNumberFormat="1" applyFont="1" applyBorder="1" applyAlignment="1" applyProtection="1">
      <alignment horizontal="center" vertical="center" wrapText="1"/>
      <protection hidden="1"/>
    </xf>
    <xf numFmtId="9" fontId="1" fillId="0" borderId="1" xfId="2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Font="1" applyBorder="1" applyAlignment="1">
      <alignment horizontal="left" vertical="center" wrapText="1"/>
    </xf>
    <xf numFmtId="0" fontId="8" fillId="0" borderId="1" xfId="0" applyFont="1" applyFill="1" applyBorder="1"/>
    <xf numFmtId="0" fontId="11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vertical="center" wrapText="1" shrinkToFit="1"/>
    </xf>
    <xf numFmtId="0" fontId="6" fillId="0" borderId="1" xfId="0" applyNumberFormat="1" applyFont="1" applyFill="1" applyBorder="1" applyAlignment="1" applyProtection="1">
      <alignment horizontal="left" vertical="top" wrapText="1"/>
    </xf>
    <xf numFmtId="165" fontId="6" fillId="0" borderId="1" xfId="0" applyNumberFormat="1" applyFont="1" applyFill="1" applyBorder="1" applyAlignment="1" applyProtection="1">
      <alignment horizontal="left" vertical="top" wrapText="1"/>
    </xf>
    <xf numFmtId="4" fontId="6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/>
    <xf numFmtId="0" fontId="6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2" fontId="8" fillId="0" borderId="0" xfId="0" applyNumberFormat="1" applyFont="1"/>
    <xf numFmtId="0" fontId="8" fillId="0" borderId="0" xfId="0" applyFont="1"/>
    <xf numFmtId="166" fontId="0" fillId="0" borderId="0" xfId="0" applyNumberFormat="1"/>
    <xf numFmtId="2" fontId="8" fillId="0" borderId="0" xfId="0" applyNumberFormat="1" applyFont="1" applyAlignment="1">
      <alignment wrapText="1"/>
    </xf>
    <xf numFmtId="0" fontId="8" fillId="0" borderId="0" xfId="0" applyFont="1" applyFill="1" applyBorder="1" applyAlignment="1">
      <alignment wrapText="1"/>
    </xf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2" fontId="0" fillId="0" borderId="0" xfId="0" applyNumberFormat="1"/>
    <xf numFmtId="166" fontId="9" fillId="0" borderId="0" xfId="0" applyNumberFormat="1" applyFont="1"/>
    <xf numFmtId="2" fontId="0" fillId="0" borderId="1" xfId="0" applyNumberFormat="1" applyBorder="1"/>
    <xf numFmtId="166" fontId="0" fillId="0" borderId="1" xfId="0" applyNumberFormat="1" applyBorder="1"/>
    <xf numFmtId="167" fontId="0" fillId="0" borderId="1" xfId="0" applyNumberFormat="1" applyBorder="1"/>
    <xf numFmtId="168" fontId="0" fillId="0" borderId="1" xfId="0" applyNumberFormat="1" applyBorder="1"/>
    <xf numFmtId="166" fontId="0" fillId="0" borderId="0" xfId="0" applyNumberFormat="1" applyAlignment="1">
      <alignment wrapText="1"/>
    </xf>
    <xf numFmtId="167" fontId="1" fillId="0" borderId="1" xfId="1" applyNumberFormat="1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wrapText="1"/>
    </xf>
    <xf numFmtId="2" fontId="4" fillId="0" borderId="1" xfId="1" applyNumberFormat="1" applyFont="1" applyBorder="1" applyAlignment="1" applyProtection="1">
      <alignment horizontal="center" vertical="center" wrapText="1"/>
      <protection hidden="1"/>
    </xf>
    <xf numFmtId="164" fontId="4" fillId="0" borderId="1" xfId="1" applyNumberFormat="1" applyFont="1" applyBorder="1" applyAlignment="1" applyProtection="1">
      <alignment horizontal="center" vertical="center" wrapText="1"/>
      <protection hidden="1"/>
    </xf>
    <xf numFmtId="9" fontId="4" fillId="0" borderId="1" xfId="2" applyFont="1" applyBorder="1" applyAlignment="1" applyProtection="1">
      <alignment horizontal="center" vertical="center" wrapText="1"/>
      <protection hidden="1"/>
    </xf>
    <xf numFmtId="167" fontId="4" fillId="0" borderId="1" xfId="1" applyNumberFormat="1" applyFont="1" applyBorder="1" applyAlignment="1" applyProtection="1">
      <alignment horizontal="center" vertical="center" wrapText="1"/>
      <protection hidden="1"/>
    </xf>
    <xf numFmtId="0" fontId="12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14" fillId="0" borderId="1" xfId="0" applyFont="1" applyFill="1" applyBorder="1"/>
    <xf numFmtId="0" fontId="1" fillId="0" borderId="3" xfId="1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 vertical="center"/>
    </xf>
    <xf numFmtId="0" fontId="1" fillId="0" borderId="2" xfId="1" applyFont="1" applyBorder="1" applyAlignment="1" applyProtection="1">
      <alignment horizontal="center" vertical="center" wrapText="1"/>
      <protection hidden="1"/>
    </xf>
    <xf numFmtId="0" fontId="1" fillId="0" borderId="1" xfId="1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1" fillId="0" borderId="6" xfId="1" applyFont="1" applyBorder="1" applyAlignment="1" applyProtection="1">
      <alignment horizontal="center" vertical="center" wrapText="1"/>
      <protection hidden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K82"/>
  <sheetViews>
    <sheetView tabSelected="1" view="pageBreakPreview" topLeftCell="A5" zoomScale="60" zoomScaleNormal="88" workbookViewId="0">
      <pane xSplit="11" ySplit="22" topLeftCell="L27" activePane="bottomRight" state="frozen"/>
      <selection activeCell="A5" sqref="A5"/>
      <selection pane="topRight" activeCell="L5" sqref="L5"/>
      <selection pane="bottomLeft" activeCell="A27" sqref="A27"/>
      <selection pane="bottomRight" activeCell="O14" sqref="O14"/>
    </sheetView>
  </sheetViews>
  <sheetFormatPr defaultColWidth="11.5703125" defaultRowHeight="12.75" x14ac:dyDescent="0.2"/>
  <cols>
    <col min="1" max="1" width="5.42578125" customWidth="1"/>
    <col min="2" max="2" width="35.7109375" customWidth="1"/>
    <col min="3" max="3" width="15.5703125" customWidth="1"/>
    <col min="7" max="7" width="12.140625" bestFit="1" customWidth="1"/>
    <col min="10" max="10" width="11.85546875" bestFit="1" customWidth="1"/>
    <col min="15" max="15" width="11.85546875" bestFit="1" customWidth="1"/>
    <col min="17" max="17" width="13.42578125" customWidth="1"/>
    <col min="18" max="19" width="14" customWidth="1"/>
    <col min="20" max="20" width="14.28515625" customWidth="1"/>
    <col min="21" max="21" width="15.42578125" customWidth="1"/>
    <col min="26" max="26" width="15.7109375" customWidth="1"/>
    <col min="27" max="27" width="13.85546875" customWidth="1"/>
    <col min="28" max="28" width="13.7109375" customWidth="1"/>
    <col min="29" max="29" width="14.28515625" customWidth="1"/>
    <col min="31" max="31" width="13.28515625" bestFit="1" customWidth="1"/>
    <col min="35" max="35" width="14.140625" bestFit="1" customWidth="1"/>
    <col min="37" max="37" width="16.28515625" customWidth="1"/>
  </cols>
  <sheetData>
    <row r="3" spans="1:37" ht="15.75" x14ac:dyDescent="0.25">
      <c r="N3" s="4"/>
      <c r="O3" s="67"/>
      <c r="P3" s="67"/>
      <c r="AE3" s="4"/>
      <c r="AF3" s="67" t="s">
        <v>78</v>
      </c>
      <c r="AG3" s="67"/>
      <c r="AH3" s="5"/>
      <c r="AI3" s="5"/>
      <c r="AJ3" s="5"/>
      <c r="AK3" s="5"/>
    </row>
    <row r="4" spans="1:37" ht="15.75" x14ac:dyDescent="0.25">
      <c r="N4" s="4"/>
      <c r="O4" s="67"/>
      <c r="P4" s="67"/>
      <c r="AE4" s="4"/>
      <c r="AF4" s="67" t="s">
        <v>79</v>
      </c>
      <c r="AG4" s="67"/>
      <c r="AH4" s="5"/>
      <c r="AI4" s="5"/>
      <c r="AJ4" s="5"/>
      <c r="AK4" s="5"/>
    </row>
    <row r="5" spans="1:37" ht="15.75" x14ac:dyDescent="0.25">
      <c r="N5" s="59"/>
      <c r="O5" s="59"/>
      <c r="P5" s="59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5"/>
      <c r="AI5" s="5"/>
      <c r="AJ5" s="5"/>
      <c r="AK5" s="5"/>
    </row>
    <row r="6" spans="1:37" ht="15.75" x14ac:dyDescent="0.25">
      <c r="N6" s="59"/>
      <c r="O6" s="59"/>
      <c r="P6" s="59"/>
      <c r="AE6" s="59" t="s">
        <v>82</v>
      </c>
      <c r="AF6" s="59"/>
      <c r="AG6" s="59"/>
      <c r="AH6" s="6"/>
      <c r="AI6" s="6"/>
      <c r="AJ6" s="6"/>
      <c r="AK6" s="6"/>
    </row>
    <row r="7" spans="1:37" ht="15.75" x14ac:dyDescent="0.25">
      <c r="N7" s="59"/>
      <c r="O7" s="59"/>
      <c r="P7" s="59"/>
      <c r="AD7" s="67"/>
      <c r="AE7" s="67"/>
      <c r="AF7" s="67"/>
      <c r="AG7" s="67"/>
      <c r="AH7" s="5"/>
      <c r="AI7" s="5"/>
      <c r="AJ7" s="5"/>
      <c r="AK7" s="5"/>
    </row>
    <row r="8" spans="1:37" ht="17.45" customHeight="1" x14ac:dyDescent="0.2">
      <c r="B8" s="68" t="s">
        <v>83</v>
      </c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7"/>
      <c r="AI8" s="7"/>
      <c r="AJ8" s="7"/>
      <c r="AK8" s="7"/>
    </row>
    <row r="9" spans="1:37" ht="18.75" x14ac:dyDescent="0.2"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37" ht="15" customHeight="1" x14ac:dyDescent="0.25">
      <c r="A10" s="60" t="s">
        <v>0</v>
      </c>
      <c r="B10" s="61" t="s">
        <v>1</v>
      </c>
      <c r="C10" s="62" t="s">
        <v>2</v>
      </c>
      <c r="D10" s="63" t="s">
        <v>3</v>
      </c>
      <c r="E10" s="63"/>
      <c r="F10" s="64" t="s">
        <v>4</v>
      </c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3"/>
      <c r="AI10" s="3"/>
      <c r="AJ10" s="3"/>
      <c r="AK10" s="3"/>
    </row>
    <row r="11" spans="1:37" ht="15" customHeight="1" x14ac:dyDescent="0.2">
      <c r="A11" s="60"/>
      <c r="B11" s="61"/>
      <c r="C11" s="62"/>
      <c r="D11" s="65" t="s">
        <v>5</v>
      </c>
      <c r="E11" s="66" t="s">
        <v>6</v>
      </c>
      <c r="F11" s="56" t="s">
        <v>7</v>
      </c>
      <c r="G11" s="56"/>
      <c r="H11" s="56"/>
      <c r="I11" s="56"/>
      <c r="J11" s="56"/>
      <c r="K11" s="56"/>
      <c r="L11" s="56"/>
      <c r="M11" s="56"/>
      <c r="N11" s="69" t="s">
        <v>8</v>
      </c>
      <c r="O11" s="69"/>
      <c r="P11" s="69"/>
      <c r="Q11" s="69"/>
      <c r="R11" s="69"/>
      <c r="S11" s="69"/>
      <c r="T11" s="69"/>
      <c r="U11" s="69"/>
      <c r="V11" s="55" t="s">
        <v>9</v>
      </c>
      <c r="W11" s="55"/>
      <c r="X11" s="55"/>
      <c r="Y11" s="55"/>
      <c r="Z11" s="55"/>
      <c r="AA11" s="55"/>
      <c r="AB11" s="55"/>
      <c r="AC11" s="55"/>
      <c r="AD11" s="55" t="s">
        <v>10</v>
      </c>
      <c r="AE11" s="55"/>
      <c r="AF11" s="55"/>
      <c r="AG11" s="55"/>
      <c r="AH11" s="55"/>
      <c r="AI11" s="55"/>
      <c r="AJ11" s="55"/>
      <c r="AK11" s="55"/>
    </row>
    <row r="12" spans="1:37" ht="15" customHeight="1" x14ac:dyDescent="0.2">
      <c r="A12" s="60"/>
      <c r="B12" s="61"/>
      <c r="C12" s="62"/>
      <c r="D12" s="62"/>
      <c r="E12" s="62"/>
      <c r="F12" s="57" t="s">
        <v>80</v>
      </c>
      <c r="G12" s="57" t="s">
        <v>11</v>
      </c>
      <c r="H12" s="57"/>
      <c r="I12" s="57"/>
      <c r="J12" s="54" t="s">
        <v>12</v>
      </c>
      <c r="K12" s="54"/>
      <c r="L12" s="54"/>
      <c r="M12" s="54"/>
      <c r="N12" s="57" t="s">
        <v>80</v>
      </c>
      <c r="O12" s="57" t="s">
        <v>11</v>
      </c>
      <c r="P12" s="57"/>
      <c r="Q12" s="57"/>
      <c r="R12" s="54" t="s">
        <v>12</v>
      </c>
      <c r="S12" s="54"/>
      <c r="T12" s="54"/>
      <c r="U12" s="54"/>
      <c r="V12" s="57" t="s">
        <v>80</v>
      </c>
      <c r="W12" s="58" t="s">
        <v>11</v>
      </c>
      <c r="X12" s="58"/>
      <c r="Y12" s="58"/>
      <c r="Z12" s="54" t="s">
        <v>12</v>
      </c>
      <c r="AA12" s="54"/>
      <c r="AB12" s="54"/>
      <c r="AC12" s="54"/>
      <c r="AD12" s="57" t="s">
        <v>80</v>
      </c>
      <c r="AE12" s="57" t="s">
        <v>11</v>
      </c>
      <c r="AF12" s="57"/>
      <c r="AG12" s="57"/>
      <c r="AH12" s="54" t="s">
        <v>12</v>
      </c>
      <c r="AI12" s="54"/>
      <c r="AJ12" s="54"/>
      <c r="AK12" s="54"/>
    </row>
    <row r="13" spans="1:37" ht="15.75" x14ac:dyDescent="0.2">
      <c r="A13" s="60"/>
      <c r="B13" s="61"/>
      <c r="C13" s="62"/>
      <c r="D13" s="62"/>
      <c r="E13" s="62"/>
      <c r="F13" s="57"/>
      <c r="G13" s="2">
        <v>2025</v>
      </c>
      <c r="H13" s="2">
        <v>2026</v>
      </c>
      <c r="I13" s="2">
        <v>2027</v>
      </c>
      <c r="J13" s="2">
        <v>2024</v>
      </c>
      <c r="K13" s="2">
        <v>2025</v>
      </c>
      <c r="L13" s="2">
        <v>2026</v>
      </c>
      <c r="M13" s="2">
        <v>2027</v>
      </c>
      <c r="N13" s="57"/>
      <c r="O13" s="2">
        <v>2025</v>
      </c>
      <c r="P13" s="2">
        <v>2026</v>
      </c>
      <c r="Q13" s="2">
        <v>2027</v>
      </c>
      <c r="R13" s="2">
        <v>2024</v>
      </c>
      <c r="S13" s="2">
        <v>2025</v>
      </c>
      <c r="T13" s="2">
        <v>2026</v>
      </c>
      <c r="U13" s="2">
        <v>2027</v>
      </c>
      <c r="V13" s="57"/>
      <c r="W13" s="2">
        <v>2025</v>
      </c>
      <c r="X13" s="2">
        <v>2026</v>
      </c>
      <c r="Y13" s="2">
        <v>2027</v>
      </c>
      <c r="Z13" s="2">
        <v>2024</v>
      </c>
      <c r="AA13" s="2">
        <v>2025</v>
      </c>
      <c r="AB13" s="2">
        <v>2026</v>
      </c>
      <c r="AC13" s="2">
        <v>2027</v>
      </c>
      <c r="AD13" s="57"/>
      <c r="AE13" s="2">
        <v>2025</v>
      </c>
      <c r="AF13" s="2">
        <v>2026</v>
      </c>
      <c r="AG13" s="2">
        <v>2027</v>
      </c>
      <c r="AH13" s="2">
        <v>2024</v>
      </c>
      <c r="AI13" s="2">
        <v>2025</v>
      </c>
      <c r="AJ13" s="2">
        <v>2026</v>
      </c>
      <c r="AK13" s="2">
        <v>2027</v>
      </c>
    </row>
    <row r="14" spans="1:37" ht="15.75" x14ac:dyDescent="0.2">
      <c r="A14" s="8">
        <v>1</v>
      </c>
      <c r="B14" s="20" t="s">
        <v>13</v>
      </c>
      <c r="C14" s="9"/>
      <c r="D14" s="26">
        <v>350</v>
      </c>
      <c r="E14" s="26">
        <v>452</v>
      </c>
      <c r="F14" s="10"/>
      <c r="G14" s="11"/>
      <c r="H14" s="12"/>
      <c r="I14" s="12"/>
      <c r="J14" s="12"/>
      <c r="K14" s="12"/>
      <c r="L14" s="12"/>
      <c r="M14" s="12"/>
      <c r="N14" s="10">
        <v>0.01</v>
      </c>
      <c r="O14" s="10">
        <v>0.01</v>
      </c>
      <c r="P14" s="10">
        <v>0.01</v>
      </c>
      <c r="Q14" s="10">
        <v>0.01</v>
      </c>
      <c r="R14" s="10">
        <v>47453</v>
      </c>
      <c r="S14" s="10">
        <f>R14-(R14*O14/100)</f>
        <v>47448.254699999998</v>
      </c>
      <c r="T14" s="10">
        <f t="shared" ref="T14:U29" si="0">S14-(S14*P14/100)</f>
        <v>47443.509874529998</v>
      </c>
      <c r="U14" s="10">
        <f t="shared" si="0"/>
        <v>47438.765523542548</v>
      </c>
      <c r="V14" s="10">
        <v>0.01</v>
      </c>
      <c r="W14" s="10">
        <v>0.01</v>
      </c>
      <c r="X14" s="10">
        <v>0.01</v>
      </c>
      <c r="Y14" s="10">
        <v>0.01</v>
      </c>
      <c r="Z14" s="52">
        <v>19868</v>
      </c>
      <c r="AA14" s="10">
        <f>Z14-(Z14*W14/100)</f>
        <v>19866.013200000001</v>
      </c>
      <c r="AB14" s="10">
        <f t="shared" ref="AB14:AC29" si="1">AA14-(AA14*X14/100)</f>
        <v>19864.02659868</v>
      </c>
      <c r="AC14" s="10">
        <f t="shared" si="1"/>
        <v>19862.040196020131</v>
      </c>
      <c r="AD14" s="52"/>
      <c r="AE14" s="13"/>
      <c r="AF14" s="13"/>
      <c r="AG14" s="13"/>
      <c r="AH14" s="13"/>
      <c r="AI14" s="13"/>
      <c r="AJ14" s="13"/>
      <c r="AK14" s="13"/>
    </row>
    <row r="15" spans="1:37" ht="49.35" customHeight="1" x14ac:dyDescent="0.2">
      <c r="A15" s="8">
        <v>2</v>
      </c>
      <c r="B15" s="20" t="s">
        <v>14</v>
      </c>
      <c r="C15" s="14"/>
      <c r="D15" s="26">
        <v>215</v>
      </c>
      <c r="E15" s="26">
        <v>64.2</v>
      </c>
      <c r="F15" s="10"/>
      <c r="G15" s="11"/>
      <c r="H15" s="12"/>
      <c r="I15" s="12"/>
      <c r="J15" s="12"/>
      <c r="K15" s="12"/>
      <c r="L15" s="12"/>
      <c r="M15" s="12"/>
      <c r="N15" s="10">
        <v>0.01</v>
      </c>
      <c r="O15" s="10">
        <v>0.01</v>
      </c>
      <c r="P15" s="10">
        <v>0.01</v>
      </c>
      <c r="Q15" s="10">
        <v>0.01</v>
      </c>
      <c r="R15" s="10">
        <v>3580</v>
      </c>
      <c r="S15" s="10">
        <f t="shared" ref="S15:U35" si="2">R15-(R15*O15/100)</f>
        <v>3579.6419999999998</v>
      </c>
      <c r="T15" s="10">
        <f t="shared" si="0"/>
        <v>3579.2840357999999</v>
      </c>
      <c r="U15" s="10">
        <f t="shared" si="0"/>
        <v>3578.9261073964199</v>
      </c>
      <c r="V15" s="10">
        <v>0.01</v>
      </c>
      <c r="W15" s="10">
        <v>0.01</v>
      </c>
      <c r="X15" s="10">
        <v>0.01</v>
      </c>
      <c r="Y15" s="10">
        <v>0.01</v>
      </c>
      <c r="Z15" s="52">
        <v>5108</v>
      </c>
      <c r="AA15" s="10">
        <f t="shared" ref="AA15:AC34" si="3">Z15-(Z15*W15/100)</f>
        <v>5107.4892</v>
      </c>
      <c r="AB15" s="10">
        <f t="shared" si="1"/>
        <v>5106.97845108</v>
      </c>
      <c r="AC15" s="10">
        <f t="shared" si="1"/>
        <v>5106.4677532348924</v>
      </c>
      <c r="AD15" s="52"/>
      <c r="AE15" s="13"/>
      <c r="AF15" s="13"/>
      <c r="AG15" s="13"/>
      <c r="AH15" s="13"/>
      <c r="AI15" s="13"/>
      <c r="AJ15" s="13"/>
      <c r="AK15" s="13"/>
    </row>
    <row r="16" spans="1:37" ht="15.75" x14ac:dyDescent="0.2">
      <c r="A16" s="8">
        <v>3</v>
      </c>
      <c r="B16" s="20" t="s">
        <v>15</v>
      </c>
      <c r="C16" s="9"/>
      <c r="D16" s="26">
        <v>305</v>
      </c>
      <c r="E16" s="26">
        <v>189.4</v>
      </c>
      <c r="F16" s="10"/>
      <c r="G16" s="11"/>
      <c r="H16" s="12"/>
      <c r="I16" s="12"/>
      <c r="J16" s="12"/>
      <c r="K16" s="12"/>
      <c r="L16" s="12"/>
      <c r="M16" s="12"/>
      <c r="N16" s="10">
        <v>0.01</v>
      </c>
      <c r="O16" s="10">
        <v>0.01</v>
      </c>
      <c r="P16" s="10">
        <v>0.01</v>
      </c>
      <c r="Q16" s="10">
        <v>0.01</v>
      </c>
      <c r="R16" s="10">
        <v>31396</v>
      </c>
      <c r="S16" s="10">
        <f t="shared" si="2"/>
        <v>31392.860400000001</v>
      </c>
      <c r="T16" s="10">
        <f t="shared" si="0"/>
        <v>31389.72111396</v>
      </c>
      <c r="U16" s="10">
        <f t="shared" si="0"/>
        <v>31386.582141848605</v>
      </c>
      <c r="V16" s="10">
        <v>0.01</v>
      </c>
      <c r="W16" s="10">
        <v>0.01</v>
      </c>
      <c r="X16" s="10">
        <v>0.01</v>
      </c>
      <c r="Y16" s="10">
        <v>0.01</v>
      </c>
      <c r="Z16" s="52">
        <v>4103</v>
      </c>
      <c r="AA16" s="10">
        <f t="shared" si="3"/>
        <v>4102.5897000000004</v>
      </c>
      <c r="AB16" s="10">
        <f t="shared" si="1"/>
        <v>4102.1794410300008</v>
      </c>
      <c r="AC16" s="10">
        <f t="shared" si="1"/>
        <v>4101.7692230858975</v>
      </c>
      <c r="AD16" s="52"/>
      <c r="AE16" s="13"/>
      <c r="AF16" s="13"/>
      <c r="AG16" s="13"/>
      <c r="AH16" s="13"/>
      <c r="AI16" s="13"/>
      <c r="AJ16" s="13"/>
      <c r="AK16" s="13"/>
    </row>
    <row r="17" spans="1:37" ht="15.75" x14ac:dyDescent="0.2">
      <c r="A17" s="8">
        <v>4</v>
      </c>
      <c r="B17" s="20" t="s">
        <v>16</v>
      </c>
      <c r="C17" s="9"/>
      <c r="D17" s="26">
        <v>220</v>
      </c>
      <c r="E17" s="26">
        <v>105</v>
      </c>
      <c r="F17" s="10"/>
      <c r="G17" s="11"/>
      <c r="H17" s="12"/>
      <c r="I17" s="12"/>
      <c r="J17" s="12"/>
      <c r="K17" s="12"/>
      <c r="L17" s="12"/>
      <c r="M17" s="12"/>
      <c r="N17" s="10">
        <v>0.01</v>
      </c>
      <c r="O17" s="10">
        <v>0.01</v>
      </c>
      <c r="P17" s="10">
        <v>0.01</v>
      </c>
      <c r="Q17" s="10">
        <v>0.01</v>
      </c>
      <c r="R17" s="10">
        <v>16003</v>
      </c>
      <c r="S17" s="10">
        <f t="shared" si="2"/>
        <v>16001.3997</v>
      </c>
      <c r="T17" s="10">
        <f t="shared" si="0"/>
        <v>15999.79956003</v>
      </c>
      <c r="U17" s="10">
        <f t="shared" si="0"/>
        <v>15998.199580073997</v>
      </c>
      <c r="V17" s="10">
        <v>0.01</v>
      </c>
      <c r="W17" s="10">
        <v>0.01</v>
      </c>
      <c r="X17" s="10">
        <v>0.01</v>
      </c>
      <c r="Y17" s="10">
        <v>0.01</v>
      </c>
      <c r="Z17" s="52">
        <v>2896</v>
      </c>
      <c r="AA17" s="10">
        <f t="shared" si="3"/>
        <v>2895.7103999999999</v>
      </c>
      <c r="AB17" s="10">
        <f t="shared" si="1"/>
        <v>2895.4208289600001</v>
      </c>
      <c r="AC17" s="10">
        <f t="shared" si="1"/>
        <v>2895.1312868771042</v>
      </c>
      <c r="AD17" s="52"/>
      <c r="AE17" s="13"/>
      <c r="AF17" s="13"/>
      <c r="AG17" s="13"/>
      <c r="AH17" s="13"/>
      <c r="AI17" s="13"/>
      <c r="AJ17" s="13"/>
      <c r="AK17" s="13"/>
    </row>
    <row r="18" spans="1:37" ht="15.75" x14ac:dyDescent="0.2">
      <c r="A18" s="8">
        <v>5</v>
      </c>
      <c r="B18" s="20" t="s">
        <v>17</v>
      </c>
      <c r="C18" s="15"/>
      <c r="D18" s="26">
        <v>478</v>
      </c>
      <c r="E18" s="26">
        <v>140</v>
      </c>
      <c r="F18" s="10"/>
      <c r="G18" s="11"/>
      <c r="H18" s="12"/>
      <c r="I18" s="12"/>
      <c r="J18" s="12"/>
      <c r="K18" s="12"/>
      <c r="L18" s="12"/>
      <c r="M18" s="12"/>
      <c r="N18" s="10">
        <v>0.01</v>
      </c>
      <c r="O18" s="10">
        <v>0.01</v>
      </c>
      <c r="P18" s="10">
        <v>0.01</v>
      </c>
      <c r="Q18" s="10">
        <v>0.01</v>
      </c>
      <c r="R18" s="10">
        <v>41934</v>
      </c>
      <c r="S18" s="10">
        <f t="shared" si="2"/>
        <v>41929.806600000004</v>
      </c>
      <c r="T18" s="10">
        <f t="shared" si="0"/>
        <v>41925.613619340002</v>
      </c>
      <c r="U18" s="10">
        <f t="shared" si="0"/>
        <v>41921.42105797807</v>
      </c>
      <c r="V18" s="10">
        <v>0.01</v>
      </c>
      <c r="W18" s="10">
        <v>0.01</v>
      </c>
      <c r="X18" s="10">
        <v>0.01</v>
      </c>
      <c r="Y18" s="10">
        <v>0.01</v>
      </c>
      <c r="Z18" s="52">
        <v>6975</v>
      </c>
      <c r="AA18" s="10">
        <f t="shared" si="3"/>
        <v>6974.3024999999998</v>
      </c>
      <c r="AB18" s="10">
        <f t="shared" si="1"/>
        <v>6973.6050697499995</v>
      </c>
      <c r="AC18" s="10">
        <f t="shared" si="1"/>
        <v>6972.9077092430243</v>
      </c>
      <c r="AD18" s="52"/>
      <c r="AE18" s="13"/>
      <c r="AF18" s="13"/>
      <c r="AG18" s="13"/>
      <c r="AH18" s="13"/>
      <c r="AI18" s="13"/>
      <c r="AJ18" s="13"/>
      <c r="AK18" s="13"/>
    </row>
    <row r="19" spans="1:37" ht="61.15" customHeight="1" x14ac:dyDescent="0.25">
      <c r="A19" s="8">
        <v>6</v>
      </c>
      <c r="B19" s="20" t="s">
        <v>18</v>
      </c>
      <c r="C19" s="16"/>
      <c r="D19" s="26">
        <v>210</v>
      </c>
      <c r="E19" s="26">
        <v>101</v>
      </c>
      <c r="F19" s="10"/>
      <c r="G19" s="10"/>
      <c r="H19" s="10"/>
      <c r="I19" s="10"/>
      <c r="J19" s="10"/>
      <c r="K19" s="10"/>
      <c r="L19" s="10"/>
      <c r="M19" s="10"/>
      <c r="N19" s="10">
        <v>0.01</v>
      </c>
      <c r="O19" s="10">
        <v>0.01</v>
      </c>
      <c r="P19" s="10">
        <v>0.01</v>
      </c>
      <c r="Q19" s="10">
        <v>0.01</v>
      </c>
      <c r="R19" s="10">
        <v>2110</v>
      </c>
      <c r="S19" s="10">
        <f t="shared" si="2"/>
        <v>2109.7890000000002</v>
      </c>
      <c r="T19" s="10">
        <f t="shared" si="0"/>
        <v>2109.5780211000001</v>
      </c>
      <c r="U19" s="10">
        <f t="shared" si="0"/>
        <v>2109.3670632978901</v>
      </c>
      <c r="V19" s="10">
        <v>0.01</v>
      </c>
      <c r="W19" s="10">
        <v>0.01</v>
      </c>
      <c r="X19" s="10">
        <v>0.01</v>
      </c>
      <c r="Y19" s="10">
        <v>0.01</v>
      </c>
      <c r="Z19" s="52">
        <v>2561</v>
      </c>
      <c r="AA19" s="10">
        <f t="shared" si="3"/>
        <v>2560.7438999999999</v>
      </c>
      <c r="AB19" s="10">
        <f t="shared" si="1"/>
        <v>2560.4878256100001</v>
      </c>
      <c r="AC19" s="10">
        <f t="shared" si="1"/>
        <v>2560.2317768274393</v>
      </c>
      <c r="AD19" s="52"/>
      <c r="AE19" s="44"/>
      <c r="AF19" s="44"/>
      <c r="AG19" s="1"/>
      <c r="AH19" s="1"/>
      <c r="AI19" s="1"/>
      <c r="AJ19" s="1"/>
      <c r="AK19" s="1"/>
    </row>
    <row r="20" spans="1:37" ht="15.75" x14ac:dyDescent="0.2">
      <c r="A20" s="8">
        <v>7</v>
      </c>
      <c r="B20" s="20" t="s">
        <v>19</v>
      </c>
      <c r="C20" s="9"/>
      <c r="D20" s="26">
        <v>350</v>
      </c>
      <c r="E20" s="26">
        <v>280</v>
      </c>
      <c r="F20" s="10"/>
      <c r="G20" s="11"/>
      <c r="H20" s="12"/>
      <c r="I20" s="12"/>
      <c r="J20" s="10"/>
      <c r="K20" s="10"/>
      <c r="L20" s="10"/>
      <c r="M20" s="10"/>
      <c r="N20" s="10">
        <v>0.01</v>
      </c>
      <c r="O20" s="10">
        <v>0.01</v>
      </c>
      <c r="P20" s="10">
        <v>0.01</v>
      </c>
      <c r="Q20" s="10">
        <v>0.01</v>
      </c>
      <c r="R20" s="10">
        <v>37015</v>
      </c>
      <c r="S20" s="10">
        <f t="shared" si="2"/>
        <v>37011.298499999997</v>
      </c>
      <c r="T20" s="10">
        <f t="shared" si="0"/>
        <v>37007.597370149997</v>
      </c>
      <c r="U20" s="10">
        <f t="shared" si="0"/>
        <v>37003.896610412979</v>
      </c>
      <c r="V20" s="10">
        <v>0.01</v>
      </c>
      <c r="W20" s="10">
        <v>0.01</v>
      </c>
      <c r="X20" s="10">
        <v>0.01</v>
      </c>
      <c r="Y20" s="10">
        <v>0.01</v>
      </c>
      <c r="Z20" s="52">
        <v>9597</v>
      </c>
      <c r="AA20" s="10">
        <f t="shared" si="3"/>
        <v>9596.0403000000006</v>
      </c>
      <c r="AB20" s="10">
        <f t="shared" si="1"/>
        <v>9595.0806959700003</v>
      </c>
      <c r="AC20" s="10">
        <f t="shared" si="1"/>
        <v>9594.121187900404</v>
      </c>
      <c r="AD20" s="52"/>
      <c r="AE20" s="44"/>
      <c r="AF20" s="44"/>
      <c r="AG20" s="1"/>
      <c r="AH20" s="1"/>
      <c r="AI20" s="1"/>
      <c r="AJ20" s="1"/>
      <c r="AK20" s="1"/>
    </row>
    <row r="21" spans="1:37" ht="15.75" x14ac:dyDescent="0.25">
      <c r="A21" s="8">
        <v>8</v>
      </c>
      <c r="B21" s="20" t="s">
        <v>20</v>
      </c>
      <c r="C21" s="16"/>
      <c r="D21" s="26">
        <v>5600</v>
      </c>
      <c r="E21" s="26">
        <v>117</v>
      </c>
      <c r="F21" s="10"/>
      <c r="G21" s="10"/>
      <c r="H21" s="10"/>
      <c r="I21" s="10"/>
      <c r="J21" s="10"/>
      <c r="K21" s="10"/>
      <c r="L21" s="10"/>
      <c r="M21" s="10"/>
      <c r="N21" s="10">
        <v>0.01</v>
      </c>
      <c r="O21" s="10">
        <v>0.01</v>
      </c>
      <c r="P21" s="10">
        <v>0.01</v>
      </c>
      <c r="Q21" s="10">
        <v>0.01</v>
      </c>
      <c r="R21" s="10">
        <v>343631</v>
      </c>
      <c r="S21" s="10">
        <f t="shared" si="2"/>
        <v>343596.63689999998</v>
      </c>
      <c r="T21" s="10">
        <f t="shared" si="0"/>
        <v>343562.27723631001</v>
      </c>
      <c r="U21" s="10">
        <f t="shared" si="0"/>
        <v>343527.92100858636</v>
      </c>
      <c r="V21" s="10">
        <v>0.01</v>
      </c>
      <c r="W21" s="10">
        <v>0.01</v>
      </c>
      <c r="X21" s="10">
        <v>0.01</v>
      </c>
      <c r="Y21" s="10">
        <v>0.01</v>
      </c>
      <c r="Z21" s="52">
        <v>3754</v>
      </c>
      <c r="AA21" s="10">
        <f t="shared" si="3"/>
        <v>3753.6246000000001</v>
      </c>
      <c r="AB21" s="10">
        <f t="shared" si="1"/>
        <v>3753.2492375400002</v>
      </c>
      <c r="AC21" s="10">
        <f t="shared" si="1"/>
        <v>3752.8739126162463</v>
      </c>
      <c r="AD21" s="52">
        <v>0.01</v>
      </c>
      <c r="AE21" s="52">
        <v>0.01</v>
      </c>
      <c r="AF21" s="52">
        <v>0.01</v>
      </c>
      <c r="AG21" s="52">
        <v>0.01</v>
      </c>
      <c r="AH21" s="10">
        <v>90</v>
      </c>
      <c r="AI21" s="10">
        <f>AH21-(AH21*AE21/100)</f>
        <v>89.991</v>
      </c>
      <c r="AJ21" s="10">
        <f t="shared" ref="AJ21:AK22" si="4">AI21-(AI21*AF21/100)</f>
        <v>89.982000900000003</v>
      </c>
      <c r="AK21" s="10">
        <f t="shared" si="4"/>
        <v>89.973002699909998</v>
      </c>
    </row>
    <row r="22" spans="1:37" ht="15.75" x14ac:dyDescent="0.25">
      <c r="A22" s="8">
        <v>9</v>
      </c>
      <c r="B22" s="20" t="s">
        <v>21</v>
      </c>
      <c r="C22" s="16"/>
      <c r="D22" s="26">
        <v>1250</v>
      </c>
      <c r="E22" s="26">
        <v>110</v>
      </c>
      <c r="F22" s="10"/>
      <c r="G22" s="10"/>
      <c r="H22" s="10"/>
      <c r="I22" s="10"/>
      <c r="J22" s="10"/>
      <c r="K22" s="10"/>
      <c r="L22" s="10"/>
      <c r="M22" s="10"/>
      <c r="N22" s="10">
        <v>0.01</v>
      </c>
      <c r="O22" s="10">
        <v>0.01</v>
      </c>
      <c r="P22" s="10">
        <v>0.01</v>
      </c>
      <c r="Q22" s="10">
        <v>0.01</v>
      </c>
      <c r="R22" s="10">
        <v>23225</v>
      </c>
      <c r="S22" s="10">
        <f t="shared" si="2"/>
        <v>23222.677500000002</v>
      </c>
      <c r="T22" s="10">
        <f t="shared" si="0"/>
        <v>23220.35523225</v>
      </c>
      <c r="U22" s="10">
        <f t="shared" si="0"/>
        <v>23218.033196726774</v>
      </c>
      <c r="V22" s="10">
        <v>0.01</v>
      </c>
      <c r="W22" s="10">
        <v>0.01</v>
      </c>
      <c r="X22" s="10">
        <v>0.01</v>
      </c>
      <c r="Y22" s="10">
        <v>0.01</v>
      </c>
      <c r="Z22" s="52">
        <v>3301</v>
      </c>
      <c r="AA22" s="10">
        <f t="shared" si="3"/>
        <v>3300.6698999999999</v>
      </c>
      <c r="AB22" s="10">
        <f t="shared" si="1"/>
        <v>3300.3398330099999</v>
      </c>
      <c r="AC22" s="10">
        <f t="shared" si="1"/>
        <v>3300.0097990266991</v>
      </c>
      <c r="AD22" s="52">
        <v>0.01</v>
      </c>
      <c r="AE22" s="52">
        <v>0.01</v>
      </c>
      <c r="AF22" s="52">
        <v>0.01</v>
      </c>
      <c r="AG22" s="52">
        <v>0.01</v>
      </c>
      <c r="AH22" s="1">
        <v>31</v>
      </c>
      <c r="AI22" s="10">
        <f>AH22-(AH22*AE22/100)</f>
        <v>30.9969</v>
      </c>
      <c r="AJ22" s="10">
        <f t="shared" si="4"/>
        <v>30.993800310000001</v>
      </c>
      <c r="AK22" s="10">
        <f t="shared" si="4"/>
        <v>30.990700929969002</v>
      </c>
    </row>
    <row r="23" spans="1:37" ht="37.35" customHeight="1" x14ac:dyDescent="0.25">
      <c r="A23" s="8">
        <v>10</v>
      </c>
      <c r="B23" s="20" t="s">
        <v>22</v>
      </c>
      <c r="C23" s="16"/>
      <c r="D23" s="26">
        <v>370</v>
      </c>
      <c r="E23" s="26">
        <v>210</v>
      </c>
      <c r="F23" s="10"/>
      <c r="G23" s="11"/>
      <c r="H23" s="12"/>
      <c r="I23" s="12"/>
      <c r="J23" s="10"/>
      <c r="K23" s="10"/>
      <c r="L23" s="10"/>
      <c r="M23" s="10"/>
      <c r="N23" s="10">
        <v>0.01</v>
      </c>
      <c r="O23" s="10">
        <v>0.01</v>
      </c>
      <c r="P23" s="10">
        <v>0.01</v>
      </c>
      <c r="Q23" s="10">
        <v>0.01</v>
      </c>
      <c r="R23" s="10">
        <v>41130</v>
      </c>
      <c r="S23" s="10">
        <f t="shared" si="2"/>
        <v>41125.887000000002</v>
      </c>
      <c r="T23" s="10">
        <f t="shared" si="0"/>
        <v>41121.774411300001</v>
      </c>
      <c r="U23" s="10">
        <f t="shared" si="0"/>
        <v>41117.662233858871</v>
      </c>
      <c r="V23" s="10">
        <v>0.01</v>
      </c>
      <c r="W23" s="10">
        <v>0.01</v>
      </c>
      <c r="X23" s="10">
        <v>0.01</v>
      </c>
      <c r="Y23" s="10">
        <v>0.01</v>
      </c>
      <c r="Z23" s="52">
        <v>11529</v>
      </c>
      <c r="AA23" s="10">
        <f t="shared" si="3"/>
        <v>11527.847100000001</v>
      </c>
      <c r="AB23" s="10">
        <f t="shared" si="1"/>
        <v>11526.69431529</v>
      </c>
      <c r="AC23" s="10">
        <f t="shared" si="1"/>
        <v>11525.541645858471</v>
      </c>
      <c r="AD23" s="52"/>
      <c r="AE23" s="13"/>
      <c r="AF23" s="13"/>
      <c r="AG23" s="13"/>
      <c r="AH23" s="13"/>
      <c r="AI23" s="10"/>
      <c r="AJ23" s="10"/>
      <c r="AK23" s="10"/>
    </row>
    <row r="24" spans="1:37" ht="15.75" x14ac:dyDescent="0.25">
      <c r="A24" s="8">
        <v>11</v>
      </c>
      <c r="B24" s="20" t="s">
        <v>23</v>
      </c>
      <c r="C24" s="16"/>
      <c r="D24" s="26">
        <v>125</v>
      </c>
      <c r="E24" s="26">
        <v>282</v>
      </c>
      <c r="F24" s="10"/>
      <c r="G24" s="11"/>
      <c r="H24" s="12"/>
      <c r="I24" s="12"/>
      <c r="J24" s="10"/>
      <c r="K24" s="10"/>
      <c r="L24" s="10"/>
      <c r="M24" s="10"/>
      <c r="N24" s="10">
        <v>0.01</v>
      </c>
      <c r="O24" s="10">
        <v>0.01</v>
      </c>
      <c r="P24" s="10">
        <v>0.01</v>
      </c>
      <c r="Q24" s="10">
        <v>0.01</v>
      </c>
      <c r="R24" s="10">
        <v>11453</v>
      </c>
      <c r="S24" s="10">
        <f t="shared" si="2"/>
        <v>11451.8547</v>
      </c>
      <c r="T24" s="10">
        <f t="shared" si="0"/>
        <v>11450.709514529999</v>
      </c>
      <c r="U24" s="10">
        <f t="shared" si="0"/>
        <v>11449.564443578545</v>
      </c>
      <c r="V24" s="10">
        <v>0.01</v>
      </c>
      <c r="W24" s="10">
        <v>0.01</v>
      </c>
      <c r="X24" s="10">
        <v>0.01</v>
      </c>
      <c r="Y24" s="10">
        <v>0.01</v>
      </c>
      <c r="Z24" s="52">
        <v>8850</v>
      </c>
      <c r="AA24" s="10">
        <f t="shared" si="3"/>
        <v>8849.1149999999998</v>
      </c>
      <c r="AB24" s="10">
        <f t="shared" si="1"/>
        <v>8848.2300885000004</v>
      </c>
      <c r="AC24" s="10">
        <f t="shared" si="1"/>
        <v>8847.3452654911507</v>
      </c>
      <c r="AD24" s="52"/>
      <c r="AE24" s="13"/>
      <c r="AF24" s="13"/>
      <c r="AG24" s="13"/>
      <c r="AH24" s="13"/>
      <c r="AI24" s="10"/>
      <c r="AJ24" s="10"/>
      <c r="AK24" s="10"/>
    </row>
    <row r="25" spans="1:37" ht="15.75" x14ac:dyDescent="0.25">
      <c r="A25" s="8">
        <v>12</v>
      </c>
      <c r="B25" s="20" t="s">
        <v>24</v>
      </c>
      <c r="C25" s="16"/>
      <c r="D25" s="26">
        <v>271</v>
      </c>
      <c r="E25" s="26">
        <v>112</v>
      </c>
      <c r="F25" s="10"/>
      <c r="G25" s="11"/>
      <c r="H25" s="12"/>
      <c r="I25" s="12"/>
      <c r="J25" s="10"/>
      <c r="K25" s="10"/>
      <c r="L25" s="10"/>
      <c r="M25" s="10"/>
      <c r="N25" s="10">
        <v>0.01</v>
      </c>
      <c r="O25" s="10">
        <v>0.01</v>
      </c>
      <c r="P25" s="10">
        <v>0.01</v>
      </c>
      <c r="Q25" s="10">
        <v>0.01</v>
      </c>
      <c r="R25" s="10">
        <v>4097</v>
      </c>
      <c r="S25" s="10">
        <f t="shared" si="2"/>
        <v>4096.5902999999998</v>
      </c>
      <c r="T25" s="10">
        <f t="shared" si="0"/>
        <v>4096.1806409700002</v>
      </c>
      <c r="U25" s="10">
        <f t="shared" si="0"/>
        <v>4095.7710229059035</v>
      </c>
      <c r="V25" s="10">
        <v>0.01</v>
      </c>
      <c r="W25" s="10">
        <v>0.01</v>
      </c>
      <c r="X25" s="10">
        <v>0.01</v>
      </c>
      <c r="Y25" s="10">
        <v>0.01</v>
      </c>
      <c r="Z25" s="52">
        <v>5349</v>
      </c>
      <c r="AA25" s="10">
        <f t="shared" si="3"/>
        <v>5348.4651000000003</v>
      </c>
      <c r="AB25" s="10">
        <f t="shared" si="1"/>
        <v>5347.9302534900007</v>
      </c>
      <c r="AC25" s="10">
        <f t="shared" si="1"/>
        <v>5347.3954604646515</v>
      </c>
      <c r="AD25" s="52"/>
      <c r="AE25" s="44"/>
      <c r="AF25" s="44"/>
      <c r="AG25" s="1"/>
      <c r="AH25" s="1"/>
      <c r="AI25" s="10"/>
      <c r="AJ25" s="10"/>
      <c r="AK25" s="10"/>
    </row>
    <row r="26" spans="1:37" ht="37.35" customHeight="1" x14ac:dyDescent="0.25">
      <c r="A26" s="8">
        <v>13</v>
      </c>
      <c r="B26" s="20" t="s">
        <v>25</v>
      </c>
      <c r="C26" s="16"/>
      <c r="D26" s="26">
        <v>153</v>
      </c>
      <c r="E26" s="26">
        <v>320</v>
      </c>
      <c r="F26" s="10"/>
      <c r="G26" s="11"/>
      <c r="H26" s="12"/>
      <c r="I26" s="12"/>
      <c r="J26" s="10"/>
      <c r="K26" s="10"/>
      <c r="L26" s="10"/>
      <c r="M26" s="10"/>
      <c r="N26" s="10">
        <v>0.01</v>
      </c>
      <c r="O26" s="10">
        <v>0.01</v>
      </c>
      <c r="P26" s="10">
        <v>0.01</v>
      </c>
      <c r="Q26" s="10">
        <v>0.01</v>
      </c>
      <c r="R26" s="10">
        <v>6619</v>
      </c>
      <c r="S26" s="10">
        <f t="shared" si="2"/>
        <v>6618.3380999999999</v>
      </c>
      <c r="T26" s="10">
        <f t="shared" si="0"/>
        <v>6617.6762661900002</v>
      </c>
      <c r="U26" s="10">
        <f t="shared" si="0"/>
        <v>6617.0144985633815</v>
      </c>
      <c r="V26" s="10">
        <v>0.01</v>
      </c>
      <c r="W26" s="10">
        <v>0.01</v>
      </c>
      <c r="X26" s="10">
        <v>0.01</v>
      </c>
      <c r="Y26" s="10">
        <v>0.01</v>
      </c>
      <c r="Z26" s="52">
        <v>2207</v>
      </c>
      <c r="AA26" s="10">
        <f t="shared" si="3"/>
        <v>2206.7793000000001</v>
      </c>
      <c r="AB26" s="10">
        <f t="shared" si="1"/>
        <v>2206.5586220700002</v>
      </c>
      <c r="AC26" s="10">
        <f t="shared" si="1"/>
        <v>2206.3379662077932</v>
      </c>
      <c r="AD26" s="52"/>
      <c r="AE26" s="13"/>
      <c r="AF26" s="13"/>
      <c r="AG26" s="13"/>
      <c r="AH26" s="13"/>
      <c r="AI26" s="10"/>
      <c r="AJ26" s="10"/>
      <c r="AK26" s="10"/>
    </row>
    <row r="27" spans="1:37" ht="15.75" x14ac:dyDescent="0.25">
      <c r="A27" s="8">
        <v>14</v>
      </c>
      <c r="B27" s="20" t="s">
        <v>26</v>
      </c>
      <c r="C27" s="16"/>
      <c r="D27" s="26">
        <v>220</v>
      </c>
      <c r="E27" s="26">
        <v>30</v>
      </c>
      <c r="F27" s="10"/>
      <c r="G27" s="11"/>
      <c r="H27" s="12"/>
      <c r="I27" s="12"/>
      <c r="J27" s="10"/>
      <c r="K27" s="10"/>
      <c r="L27" s="10"/>
      <c r="M27" s="10"/>
      <c r="N27" s="10">
        <v>0.01</v>
      </c>
      <c r="O27" s="10">
        <v>0.01</v>
      </c>
      <c r="P27" s="10">
        <v>0.01</v>
      </c>
      <c r="Q27" s="10">
        <v>0.01</v>
      </c>
      <c r="R27" s="10">
        <v>36912</v>
      </c>
      <c r="S27" s="10">
        <f t="shared" si="2"/>
        <v>36908.308799999999</v>
      </c>
      <c r="T27" s="10">
        <f t="shared" si="0"/>
        <v>36904.617969120001</v>
      </c>
      <c r="U27" s="10">
        <f t="shared" si="0"/>
        <v>36900.927507323089</v>
      </c>
      <c r="V27" s="10">
        <v>0.01</v>
      </c>
      <c r="W27" s="10">
        <v>0.01</v>
      </c>
      <c r="X27" s="10">
        <v>0.01</v>
      </c>
      <c r="Y27" s="10">
        <v>0.01</v>
      </c>
      <c r="Z27" s="52"/>
      <c r="AA27" s="10">
        <f t="shared" si="3"/>
        <v>0</v>
      </c>
      <c r="AB27" s="10">
        <f t="shared" si="1"/>
        <v>0</v>
      </c>
      <c r="AC27" s="10">
        <f t="shared" si="1"/>
        <v>0</v>
      </c>
      <c r="AD27" s="52"/>
      <c r="AE27" s="13"/>
      <c r="AF27" s="13"/>
      <c r="AG27" s="13"/>
      <c r="AH27" s="13"/>
      <c r="AI27" s="10"/>
      <c r="AJ27" s="10"/>
      <c r="AK27" s="10"/>
    </row>
    <row r="28" spans="1:37" ht="15.75" x14ac:dyDescent="0.25">
      <c r="A28" s="8">
        <v>15</v>
      </c>
      <c r="B28" s="20" t="s">
        <v>27</v>
      </c>
      <c r="C28" s="16"/>
      <c r="D28" s="26">
        <v>1250</v>
      </c>
      <c r="E28" s="26">
        <v>69</v>
      </c>
      <c r="F28" s="10"/>
      <c r="G28" s="11"/>
      <c r="H28" s="12"/>
      <c r="I28" s="12"/>
      <c r="J28" s="10"/>
      <c r="K28" s="10"/>
      <c r="L28" s="10"/>
      <c r="M28" s="10"/>
      <c r="N28" s="10">
        <v>0.01</v>
      </c>
      <c r="O28" s="10">
        <v>0.01</v>
      </c>
      <c r="P28" s="10">
        <v>0.01</v>
      </c>
      <c r="Q28" s="10">
        <v>0.01</v>
      </c>
      <c r="R28" s="10">
        <v>72960</v>
      </c>
      <c r="S28" s="10">
        <f t="shared" si="2"/>
        <v>72952.703999999998</v>
      </c>
      <c r="T28" s="10">
        <f t="shared" si="0"/>
        <v>72945.408729599993</v>
      </c>
      <c r="U28" s="10">
        <f t="shared" si="0"/>
        <v>72938.114188727035</v>
      </c>
      <c r="V28" s="10">
        <v>0.01</v>
      </c>
      <c r="W28" s="10">
        <v>0.01</v>
      </c>
      <c r="X28" s="10">
        <v>0.01</v>
      </c>
      <c r="Y28" s="10">
        <v>0.01</v>
      </c>
      <c r="Z28" s="52">
        <v>4456</v>
      </c>
      <c r="AA28" s="10">
        <f t="shared" si="3"/>
        <v>4455.5544</v>
      </c>
      <c r="AB28" s="10">
        <f t="shared" si="1"/>
        <v>4455.1088445599999</v>
      </c>
      <c r="AC28" s="10">
        <f t="shared" si="1"/>
        <v>4454.663333675544</v>
      </c>
      <c r="AD28" s="52"/>
      <c r="AE28" s="13"/>
      <c r="AF28" s="13"/>
      <c r="AG28" s="13"/>
      <c r="AH28" s="13"/>
      <c r="AI28" s="10"/>
      <c r="AJ28" s="10"/>
      <c r="AK28" s="10"/>
    </row>
    <row r="29" spans="1:37" ht="37.35" customHeight="1" x14ac:dyDescent="0.25">
      <c r="A29" s="8">
        <v>16</v>
      </c>
      <c r="B29" s="20" t="s">
        <v>28</v>
      </c>
      <c r="C29" s="16"/>
      <c r="D29" s="26">
        <v>320</v>
      </c>
      <c r="E29" s="26">
        <v>100</v>
      </c>
      <c r="F29" s="10"/>
      <c r="G29" s="11"/>
      <c r="H29" s="12"/>
      <c r="I29" s="12"/>
      <c r="J29" s="10"/>
      <c r="K29" s="10"/>
      <c r="L29" s="10"/>
      <c r="M29" s="10"/>
      <c r="N29" s="10">
        <v>0.01</v>
      </c>
      <c r="O29" s="10">
        <v>0.01</v>
      </c>
      <c r="P29" s="10">
        <v>0.01</v>
      </c>
      <c r="Q29" s="10">
        <v>0.01</v>
      </c>
      <c r="R29" s="10">
        <v>17398</v>
      </c>
      <c r="S29" s="10">
        <f t="shared" si="2"/>
        <v>17396.260200000001</v>
      </c>
      <c r="T29" s="10">
        <f t="shared" si="0"/>
        <v>17394.52057398</v>
      </c>
      <c r="U29" s="10">
        <f t="shared" si="0"/>
        <v>17392.781121922602</v>
      </c>
      <c r="V29" s="10">
        <v>0.01</v>
      </c>
      <c r="W29" s="10">
        <v>0.01</v>
      </c>
      <c r="X29" s="10">
        <v>0.01</v>
      </c>
      <c r="Y29" s="10">
        <v>0.01</v>
      </c>
      <c r="Z29" s="52">
        <v>3380</v>
      </c>
      <c r="AA29" s="10">
        <f t="shared" si="3"/>
        <v>3379.6619999999998</v>
      </c>
      <c r="AB29" s="10">
        <f t="shared" si="1"/>
        <v>3379.3240337999996</v>
      </c>
      <c r="AC29" s="10">
        <f t="shared" si="1"/>
        <v>3378.9861013966197</v>
      </c>
      <c r="AD29" s="52"/>
      <c r="AE29" s="13"/>
      <c r="AF29" s="13"/>
      <c r="AG29" s="13"/>
      <c r="AH29" s="13"/>
      <c r="AI29" s="10"/>
      <c r="AJ29" s="10"/>
      <c r="AK29" s="10"/>
    </row>
    <row r="30" spans="1:37" ht="15.75" x14ac:dyDescent="0.25">
      <c r="A30" s="8">
        <v>17</v>
      </c>
      <c r="B30" s="20" t="s">
        <v>29</v>
      </c>
      <c r="C30" s="16"/>
      <c r="D30" s="26">
        <v>1307</v>
      </c>
      <c r="E30" s="26">
        <v>55</v>
      </c>
      <c r="F30" s="10"/>
      <c r="G30" s="11"/>
      <c r="H30" s="12"/>
      <c r="I30" s="12"/>
      <c r="J30" s="10"/>
      <c r="K30" s="10"/>
      <c r="L30" s="10"/>
      <c r="M30" s="10"/>
      <c r="N30" s="10">
        <v>0.01</v>
      </c>
      <c r="O30" s="10">
        <v>0.01</v>
      </c>
      <c r="P30" s="10">
        <v>0.01</v>
      </c>
      <c r="Q30" s="10">
        <v>0.01</v>
      </c>
      <c r="R30" s="10">
        <v>38468</v>
      </c>
      <c r="S30" s="10">
        <f t="shared" si="2"/>
        <v>38464.153200000001</v>
      </c>
      <c r="T30" s="10">
        <f t="shared" si="2"/>
        <v>38460.306784680004</v>
      </c>
      <c r="U30" s="10">
        <f t="shared" si="2"/>
        <v>38456.460754001535</v>
      </c>
      <c r="V30" s="10">
        <v>0.01</v>
      </c>
      <c r="W30" s="10">
        <v>0.01</v>
      </c>
      <c r="X30" s="10">
        <v>0.01</v>
      </c>
      <c r="Y30" s="10">
        <v>0.01</v>
      </c>
      <c r="Z30" s="52"/>
      <c r="AA30" s="10"/>
      <c r="AB30" s="10"/>
      <c r="AC30" s="10"/>
      <c r="AD30" s="52">
        <v>0.01</v>
      </c>
      <c r="AE30" s="52">
        <v>0.01</v>
      </c>
      <c r="AF30" s="52">
        <v>0.01</v>
      </c>
      <c r="AG30" s="52">
        <v>0.01</v>
      </c>
      <c r="AH30" s="13">
        <v>66</v>
      </c>
      <c r="AI30" s="10">
        <f>AH30-(AH30*AD30/100)</f>
        <v>65.993399999999994</v>
      </c>
      <c r="AJ30" s="10">
        <f t="shared" ref="AJ30:AK30" si="5">AI30-(AI30*AE30/100)</f>
        <v>65.98680066</v>
      </c>
      <c r="AK30" s="10">
        <f t="shared" si="5"/>
        <v>65.980201979933994</v>
      </c>
    </row>
    <row r="31" spans="1:37" ht="15.75" x14ac:dyDescent="0.25">
      <c r="A31" s="8">
        <v>18</v>
      </c>
      <c r="B31" s="20" t="s">
        <v>30</v>
      </c>
      <c r="C31" s="16"/>
      <c r="D31" s="26">
        <v>189</v>
      </c>
      <c r="E31" s="26">
        <v>30</v>
      </c>
      <c r="F31" s="10"/>
      <c r="G31" s="11"/>
      <c r="H31" s="12"/>
      <c r="I31" s="12"/>
      <c r="J31" s="10"/>
      <c r="K31" s="10"/>
      <c r="L31" s="10"/>
      <c r="M31" s="10"/>
      <c r="N31" s="10">
        <v>0.01</v>
      </c>
      <c r="O31" s="10">
        <v>0.01</v>
      </c>
      <c r="P31" s="10">
        <v>0.01</v>
      </c>
      <c r="Q31" s="10">
        <v>0.01</v>
      </c>
      <c r="R31" s="10">
        <v>29979</v>
      </c>
      <c r="S31" s="10">
        <f t="shared" si="2"/>
        <v>29976.002100000002</v>
      </c>
      <c r="T31" s="10">
        <f t="shared" si="2"/>
        <v>29973.00449979</v>
      </c>
      <c r="U31" s="10">
        <f t="shared" si="2"/>
        <v>29970.00719934002</v>
      </c>
      <c r="V31" s="10">
        <v>0.01</v>
      </c>
      <c r="W31" s="10">
        <v>0.01</v>
      </c>
      <c r="X31" s="10">
        <v>0.01</v>
      </c>
      <c r="Y31" s="10">
        <v>0.01</v>
      </c>
      <c r="Z31" s="52"/>
      <c r="AA31" s="10"/>
      <c r="AB31" s="10"/>
      <c r="AC31" s="10"/>
      <c r="AD31" s="52"/>
      <c r="AE31" s="13"/>
      <c r="AF31" s="13"/>
      <c r="AG31" s="13"/>
      <c r="AH31" s="13"/>
      <c r="AI31" s="10"/>
      <c r="AJ31" s="10"/>
      <c r="AK31" s="10"/>
    </row>
    <row r="32" spans="1:37" ht="15.75" x14ac:dyDescent="0.25">
      <c r="A32" s="8">
        <v>19</v>
      </c>
      <c r="B32" s="20" t="s">
        <v>31</v>
      </c>
      <c r="C32" s="16"/>
      <c r="D32" s="26">
        <v>105</v>
      </c>
      <c r="E32" s="26">
        <v>64</v>
      </c>
      <c r="F32" s="10"/>
      <c r="G32" s="11"/>
      <c r="H32" s="12"/>
      <c r="I32" s="12"/>
      <c r="J32" s="10"/>
      <c r="K32" s="10"/>
      <c r="L32" s="10"/>
      <c r="M32" s="10"/>
      <c r="N32" s="10">
        <v>0.01</v>
      </c>
      <c r="O32" s="10">
        <v>0.01</v>
      </c>
      <c r="P32" s="10">
        <v>0.01</v>
      </c>
      <c r="Q32" s="10">
        <v>0.01</v>
      </c>
      <c r="R32" s="10">
        <v>4497</v>
      </c>
      <c r="S32" s="10">
        <f t="shared" si="2"/>
        <v>4496.5502999999999</v>
      </c>
      <c r="T32" s="10">
        <f t="shared" si="2"/>
        <v>4496.1006449699998</v>
      </c>
      <c r="U32" s="10">
        <f t="shared" si="2"/>
        <v>4495.6510349055025</v>
      </c>
      <c r="V32" s="10">
        <v>0.01</v>
      </c>
      <c r="W32" s="10">
        <v>0.01</v>
      </c>
      <c r="X32" s="10">
        <v>0.01</v>
      </c>
      <c r="Y32" s="10">
        <v>0.01</v>
      </c>
      <c r="Z32" s="52">
        <v>2037</v>
      </c>
      <c r="AA32" s="10">
        <f t="shared" si="3"/>
        <v>2036.7963</v>
      </c>
      <c r="AB32" s="10">
        <f t="shared" si="3"/>
        <v>2036.5926203700001</v>
      </c>
      <c r="AC32" s="10">
        <f t="shared" si="3"/>
        <v>2036.388961107963</v>
      </c>
      <c r="AD32" s="52"/>
      <c r="AE32" s="10"/>
      <c r="AF32" s="10"/>
      <c r="AG32" s="10"/>
      <c r="AH32" s="10"/>
      <c r="AI32" s="10"/>
      <c r="AJ32" s="10"/>
      <c r="AK32" s="10"/>
    </row>
    <row r="33" spans="1:37" ht="15.75" x14ac:dyDescent="0.25">
      <c r="A33" s="8">
        <v>20</v>
      </c>
      <c r="B33" s="20" t="s">
        <v>32</v>
      </c>
      <c r="C33" s="16"/>
      <c r="D33" s="26">
        <v>482</v>
      </c>
      <c r="E33" s="26">
        <v>130</v>
      </c>
      <c r="F33" s="10"/>
      <c r="G33" s="10"/>
      <c r="H33" s="10"/>
      <c r="I33" s="10"/>
      <c r="J33" s="10"/>
      <c r="K33" s="10"/>
      <c r="L33" s="10"/>
      <c r="M33" s="10"/>
      <c r="N33" s="10">
        <v>0.01</v>
      </c>
      <c r="O33" s="10">
        <v>0.01</v>
      </c>
      <c r="P33" s="10">
        <v>0.01</v>
      </c>
      <c r="Q33" s="10">
        <v>0.01</v>
      </c>
      <c r="R33" s="10">
        <v>260394</v>
      </c>
      <c r="S33" s="10">
        <f t="shared" si="2"/>
        <v>260367.96059999999</v>
      </c>
      <c r="T33" s="10">
        <f t="shared" si="2"/>
        <v>260341.92380393998</v>
      </c>
      <c r="U33" s="10">
        <f t="shared" si="2"/>
        <v>260315.88961155957</v>
      </c>
      <c r="V33" s="10">
        <v>0.01</v>
      </c>
      <c r="W33" s="10">
        <v>0.01</v>
      </c>
      <c r="X33" s="10">
        <v>0.01</v>
      </c>
      <c r="Y33" s="10">
        <v>0.01</v>
      </c>
      <c r="Z33" s="52">
        <v>4344</v>
      </c>
      <c r="AA33" s="10">
        <f t="shared" si="3"/>
        <v>4343.5655999999999</v>
      </c>
      <c r="AB33" s="10">
        <f t="shared" si="3"/>
        <v>4343.1312434399997</v>
      </c>
      <c r="AC33" s="10">
        <f t="shared" si="3"/>
        <v>4342.6969303156557</v>
      </c>
      <c r="AD33" s="52"/>
      <c r="AE33" s="13"/>
      <c r="AF33" s="13"/>
      <c r="AG33" s="13"/>
      <c r="AH33" s="13"/>
      <c r="AI33" s="10"/>
      <c r="AJ33" s="10"/>
      <c r="AK33" s="10"/>
    </row>
    <row r="34" spans="1:37" ht="25.35" customHeight="1" x14ac:dyDescent="0.25">
      <c r="A34" s="8">
        <v>21</v>
      </c>
      <c r="B34" s="20" t="s">
        <v>33</v>
      </c>
      <c r="C34" s="16"/>
      <c r="D34" s="26">
        <v>280</v>
      </c>
      <c r="E34" s="26">
        <v>228</v>
      </c>
      <c r="F34" s="10"/>
      <c r="G34" s="10"/>
      <c r="H34" s="10"/>
      <c r="I34" s="10"/>
      <c r="J34" s="10"/>
      <c r="K34" s="10"/>
      <c r="L34" s="10"/>
      <c r="M34" s="10"/>
      <c r="N34" s="10">
        <v>0.01</v>
      </c>
      <c r="O34" s="10">
        <v>0.01</v>
      </c>
      <c r="P34" s="10">
        <v>0.01</v>
      </c>
      <c r="Q34" s="10">
        <v>0.01</v>
      </c>
      <c r="R34" s="10">
        <v>20414</v>
      </c>
      <c r="S34" s="10">
        <f t="shared" si="2"/>
        <v>20411.958600000002</v>
      </c>
      <c r="T34" s="10">
        <f t="shared" si="2"/>
        <v>20409.91740414</v>
      </c>
      <c r="U34" s="10">
        <f t="shared" si="2"/>
        <v>20407.876412399586</v>
      </c>
      <c r="V34" s="10">
        <v>0.01</v>
      </c>
      <c r="W34" s="10">
        <v>0.01</v>
      </c>
      <c r="X34" s="10">
        <v>0.01</v>
      </c>
      <c r="Y34" s="10">
        <v>0.01</v>
      </c>
      <c r="Z34" s="52">
        <v>7096</v>
      </c>
      <c r="AA34" s="10">
        <f t="shared" si="3"/>
        <v>7095.2903999999999</v>
      </c>
      <c r="AB34" s="10">
        <f t="shared" si="3"/>
        <v>7094.5808709599996</v>
      </c>
      <c r="AC34" s="10">
        <f t="shared" si="3"/>
        <v>7093.8714128729034</v>
      </c>
      <c r="AD34" s="52">
        <v>0.01</v>
      </c>
      <c r="AE34" s="52">
        <v>0.01</v>
      </c>
      <c r="AF34" s="52">
        <v>0.01</v>
      </c>
      <c r="AG34" s="52">
        <v>0.01</v>
      </c>
      <c r="AH34" s="10">
        <v>20</v>
      </c>
      <c r="AI34" s="10">
        <f>AH34-(AH34*AD34/100)</f>
        <v>19.998000000000001</v>
      </c>
      <c r="AJ34" s="10">
        <f t="shared" ref="AJ34:AK34" si="6">AI34-(AI34*AE34/100)</f>
        <v>19.996000200000001</v>
      </c>
      <c r="AK34" s="10">
        <f t="shared" si="6"/>
        <v>19.994000599980001</v>
      </c>
    </row>
    <row r="35" spans="1:37" ht="15.75" x14ac:dyDescent="0.25">
      <c r="A35" s="8">
        <v>22</v>
      </c>
      <c r="B35" s="20" t="s">
        <v>34</v>
      </c>
      <c r="C35" s="16"/>
      <c r="D35" s="26">
        <v>3158</v>
      </c>
      <c r="E35" s="26">
        <v>700</v>
      </c>
      <c r="F35" s="10"/>
      <c r="G35" s="11"/>
      <c r="H35" s="12"/>
      <c r="I35" s="12"/>
      <c r="J35" s="10"/>
      <c r="K35" s="10"/>
      <c r="L35" s="10"/>
      <c r="M35" s="10"/>
      <c r="N35" s="10">
        <v>0.01</v>
      </c>
      <c r="O35" s="10">
        <v>0.01</v>
      </c>
      <c r="P35" s="10">
        <v>0.01</v>
      </c>
      <c r="Q35" s="10">
        <v>0.01</v>
      </c>
      <c r="R35" s="10">
        <v>244765</v>
      </c>
      <c r="S35" s="10">
        <f t="shared" si="2"/>
        <v>244740.52350000001</v>
      </c>
      <c r="T35" s="10">
        <f t="shared" si="2"/>
        <v>244716.04944765</v>
      </c>
      <c r="U35" s="10">
        <f t="shared" si="2"/>
        <v>244691.57784270524</v>
      </c>
      <c r="V35" s="10">
        <v>0.01</v>
      </c>
      <c r="W35" s="10">
        <v>0.01</v>
      </c>
      <c r="X35" s="10">
        <v>0.01</v>
      </c>
      <c r="Y35" s="10">
        <v>0.01</v>
      </c>
      <c r="Z35" s="52">
        <v>3223</v>
      </c>
      <c r="AA35" s="10">
        <f>Z35-(Z35*W35/100)</f>
        <v>3222.6777000000002</v>
      </c>
      <c r="AB35" s="10">
        <f t="shared" ref="AB35:AC35" si="7">AA35-(AA35*X35/100)</f>
        <v>3222.3554322300001</v>
      </c>
      <c r="AC35" s="10">
        <f t="shared" si="7"/>
        <v>3222.033196686777</v>
      </c>
      <c r="AD35" s="52">
        <v>0.01</v>
      </c>
      <c r="AE35" s="52">
        <v>0.01</v>
      </c>
      <c r="AF35" s="52">
        <v>0.01</v>
      </c>
      <c r="AG35" s="52">
        <v>0.01</v>
      </c>
      <c r="AH35" s="10">
        <v>150.33000000000001</v>
      </c>
      <c r="AI35" s="10">
        <f>AH35-(AH35*AD35/100)</f>
        <v>150.31496700000002</v>
      </c>
      <c r="AJ35" s="10">
        <f t="shared" ref="AJ35:AK35" si="8">AI35-(AI35*AE35/100)</f>
        <v>150.29993550330002</v>
      </c>
      <c r="AK35" s="10">
        <f t="shared" si="8"/>
        <v>150.28490550974968</v>
      </c>
    </row>
    <row r="36" spans="1:37" s="30" customFormat="1" ht="15.75" x14ac:dyDescent="0.2">
      <c r="A36" s="45">
        <v>23</v>
      </c>
      <c r="B36" s="51" t="s">
        <v>35</v>
      </c>
      <c r="C36" s="46"/>
      <c r="D36" s="53"/>
      <c r="E36" s="53"/>
      <c r="F36" s="47"/>
      <c r="G36" s="48"/>
      <c r="H36" s="49"/>
      <c r="I36" s="49"/>
      <c r="J36" s="47"/>
      <c r="K36" s="47"/>
      <c r="L36" s="47"/>
      <c r="M36" s="47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47"/>
      <c r="AA36" s="47"/>
      <c r="AB36" s="47"/>
      <c r="AC36" s="47"/>
      <c r="AD36" s="50"/>
      <c r="AE36" s="50"/>
      <c r="AF36" s="50"/>
      <c r="AG36" s="50"/>
      <c r="AH36" s="47"/>
      <c r="AI36" s="10"/>
      <c r="AJ36" s="47"/>
      <c r="AK36" s="47"/>
    </row>
    <row r="37" spans="1:37" ht="15.75" x14ac:dyDescent="0.25">
      <c r="A37" s="8">
        <v>24</v>
      </c>
      <c r="B37" s="21" t="s">
        <v>36</v>
      </c>
      <c r="C37" s="16"/>
      <c r="D37" s="27">
        <v>125</v>
      </c>
      <c r="E37" s="28">
        <v>1515</v>
      </c>
      <c r="F37" s="10"/>
      <c r="G37" s="10"/>
      <c r="H37" s="10"/>
      <c r="I37" s="10"/>
      <c r="J37" s="10"/>
      <c r="K37" s="10"/>
      <c r="L37" s="10"/>
      <c r="M37" s="10"/>
      <c r="N37" s="10">
        <v>0.01</v>
      </c>
      <c r="O37" s="10">
        <v>0.01</v>
      </c>
      <c r="P37" s="10">
        <v>0.01</v>
      </c>
      <c r="Q37" s="10">
        <v>0.01</v>
      </c>
      <c r="R37" s="10">
        <v>60624</v>
      </c>
      <c r="S37" s="10">
        <f>R37-(R37*N37/100)</f>
        <v>60617.937599999997</v>
      </c>
      <c r="T37" s="10">
        <f t="shared" ref="T37:U52" si="9">S37-(S37*O37/100)</f>
        <v>60611.875806240001</v>
      </c>
      <c r="U37" s="10">
        <f t="shared" si="9"/>
        <v>60605.81461865938</v>
      </c>
      <c r="V37" s="10">
        <v>0.01</v>
      </c>
      <c r="W37" s="10">
        <v>0.01</v>
      </c>
      <c r="X37" s="10">
        <v>0.01</v>
      </c>
      <c r="Y37" s="10">
        <v>0.01</v>
      </c>
      <c r="Z37" s="10">
        <v>33356</v>
      </c>
      <c r="AA37" s="10">
        <f>Z37-(Z37*W37/100)</f>
        <v>33352.664400000001</v>
      </c>
      <c r="AB37" s="10">
        <f t="shared" ref="AB37:AC52" si="10">AA37-(AA37*X37/100)</f>
        <v>33349.329133560001</v>
      </c>
      <c r="AC37" s="10">
        <f t="shared" si="10"/>
        <v>33345.994200646644</v>
      </c>
      <c r="AD37" s="43">
        <v>0.01</v>
      </c>
      <c r="AE37" s="43">
        <v>0.01</v>
      </c>
      <c r="AF37" s="43">
        <v>0.01</v>
      </c>
      <c r="AG37" s="43">
        <v>0.01</v>
      </c>
      <c r="AH37" s="10">
        <v>167</v>
      </c>
      <c r="AI37" s="10">
        <f t="shared" ref="AI37" si="11">AH37-(AH37*AD37/100)</f>
        <v>166.98330000000001</v>
      </c>
      <c r="AJ37" s="10">
        <f t="shared" ref="AJ37" si="12">AI37-(AI37*AE37/100)</f>
        <v>166.96660167000002</v>
      </c>
      <c r="AK37" s="10">
        <f t="shared" ref="AK37" si="13">AJ37-(AJ37*AF37/100)</f>
        <v>166.949905009833</v>
      </c>
    </row>
    <row r="38" spans="1:37" ht="19.5" customHeight="1" x14ac:dyDescent="0.25">
      <c r="A38" s="8">
        <v>25</v>
      </c>
      <c r="B38" s="22" t="s">
        <v>37</v>
      </c>
      <c r="C38" s="16"/>
      <c r="D38" s="27">
        <v>55</v>
      </c>
      <c r="E38" s="28">
        <v>2545</v>
      </c>
      <c r="F38" s="10"/>
      <c r="G38" s="11"/>
      <c r="H38" s="12"/>
      <c r="I38" s="12"/>
      <c r="J38" s="10"/>
      <c r="K38" s="10"/>
      <c r="L38" s="10"/>
      <c r="M38" s="10"/>
      <c r="N38" s="10">
        <v>0.01</v>
      </c>
      <c r="O38" s="10">
        <v>0.01</v>
      </c>
      <c r="P38" s="10">
        <v>0.01</v>
      </c>
      <c r="Q38" s="10">
        <v>0.01</v>
      </c>
      <c r="R38" s="10">
        <v>53103</v>
      </c>
      <c r="S38" s="10">
        <f t="shared" ref="S38:U78" si="14">R38-(R38*N38/100)</f>
        <v>53097.689700000003</v>
      </c>
      <c r="T38" s="10">
        <f t="shared" si="9"/>
        <v>53092.379931030002</v>
      </c>
      <c r="U38" s="10">
        <f t="shared" si="9"/>
        <v>53087.070693036898</v>
      </c>
      <c r="V38" s="10">
        <v>0.01</v>
      </c>
      <c r="W38" s="10">
        <v>0.01</v>
      </c>
      <c r="X38" s="10">
        <v>0.01</v>
      </c>
      <c r="Y38" s="10">
        <v>0.01</v>
      </c>
      <c r="Z38" s="10">
        <v>53103</v>
      </c>
      <c r="AA38" s="10">
        <f t="shared" ref="AA38:AC78" si="15">Z38-(Z38*W38/100)</f>
        <v>53097.689700000003</v>
      </c>
      <c r="AB38" s="10">
        <f t="shared" si="10"/>
        <v>53092.379931030002</v>
      </c>
      <c r="AC38" s="10">
        <f t="shared" si="10"/>
        <v>53087.070693036898</v>
      </c>
      <c r="AD38" s="43">
        <v>0.01</v>
      </c>
      <c r="AE38" s="43">
        <v>0.01</v>
      </c>
      <c r="AF38" s="43">
        <v>0.01</v>
      </c>
      <c r="AG38" s="43">
        <v>0.01</v>
      </c>
      <c r="AH38" s="10">
        <v>227</v>
      </c>
      <c r="AI38" s="10">
        <f t="shared" ref="AI38" si="16">AH38-(AH38*AD38/100)</f>
        <v>226.97730000000001</v>
      </c>
      <c r="AJ38" s="10">
        <f t="shared" ref="AJ38" si="17">AI38-(AI38*AE38/100)</f>
        <v>226.95460227000001</v>
      </c>
      <c r="AK38" s="10">
        <f t="shared" ref="AK38" si="18">AJ38-(AJ38*AF38/100)</f>
        <v>226.93190680977301</v>
      </c>
    </row>
    <row r="39" spans="1:37" ht="15.75" x14ac:dyDescent="0.25">
      <c r="A39" s="8">
        <v>28</v>
      </c>
      <c r="B39" s="22" t="s">
        <v>38</v>
      </c>
      <c r="C39" s="16"/>
      <c r="D39" s="27">
        <v>35</v>
      </c>
      <c r="E39" s="28">
        <v>1819.8</v>
      </c>
      <c r="F39" s="10"/>
      <c r="G39" s="11"/>
      <c r="H39" s="12"/>
      <c r="I39" s="12"/>
      <c r="J39" s="10"/>
      <c r="K39" s="10"/>
      <c r="L39" s="10"/>
      <c r="M39" s="10"/>
      <c r="N39" s="10">
        <v>0.01</v>
      </c>
      <c r="O39" s="10">
        <v>0.01</v>
      </c>
      <c r="P39" s="10">
        <v>0.01</v>
      </c>
      <c r="Q39" s="10">
        <v>0.01</v>
      </c>
      <c r="R39" s="10">
        <v>36373</v>
      </c>
      <c r="S39" s="10">
        <f t="shared" si="14"/>
        <v>36369.362699999998</v>
      </c>
      <c r="T39" s="10">
        <f t="shared" si="9"/>
        <v>36365.725763729999</v>
      </c>
      <c r="U39" s="10">
        <f t="shared" si="9"/>
        <v>36362.089191153624</v>
      </c>
      <c r="V39" s="10">
        <v>0.01</v>
      </c>
      <c r="W39" s="10">
        <v>0.01</v>
      </c>
      <c r="X39" s="10">
        <v>0.01</v>
      </c>
      <c r="Y39" s="10">
        <v>0.01</v>
      </c>
      <c r="Z39" s="10">
        <v>36373</v>
      </c>
      <c r="AA39" s="10">
        <f t="shared" si="15"/>
        <v>36369.362699999998</v>
      </c>
      <c r="AB39" s="10">
        <f t="shared" si="10"/>
        <v>36365.725763729999</v>
      </c>
      <c r="AC39" s="10">
        <f t="shared" si="10"/>
        <v>36362.089191153624</v>
      </c>
      <c r="AD39" s="43"/>
      <c r="AE39" s="43"/>
      <c r="AF39" s="43"/>
      <c r="AG39" s="43"/>
      <c r="AH39" s="10"/>
      <c r="AI39" s="10"/>
      <c r="AJ39" s="10"/>
      <c r="AK39" s="10"/>
    </row>
    <row r="40" spans="1:37" ht="15.75" x14ac:dyDescent="0.25">
      <c r="A40" s="8">
        <v>29</v>
      </c>
      <c r="B40" s="22" t="s">
        <v>39</v>
      </c>
      <c r="C40" s="16"/>
      <c r="D40" s="27">
        <v>36</v>
      </c>
      <c r="E40" s="28">
        <v>608</v>
      </c>
      <c r="F40" s="10"/>
      <c r="G40" s="11"/>
      <c r="H40" s="12"/>
      <c r="I40" s="12"/>
      <c r="J40" s="10"/>
      <c r="K40" s="10"/>
      <c r="L40" s="10"/>
      <c r="M40" s="10"/>
      <c r="N40" s="10">
        <v>0.01</v>
      </c>
      <c r="O40" s="10">
        <v>0.01</v>
      </c>
      <c r="P40" s="10">
        <v>0.01</v>
      </c>
      <c r="Q40" s="10">
        <v>0.01</v>
      </c>
      <c r="R40" s="10">
        <v>15286</v>
      </c>
      <c r="S40" s="10">
        <f t="shared" si="14"/>
        <v>15284.4714</v>
      </c>
      <c r="T40" s="10">
        <f t="shared" si="9"/>
        <v>15282.942952860001</v>
      </c>
      <c r="U40" s="10">
        <f t="shared" si="9"/>
        <v>15281.414658564716</v>
      </c>
      <c r="V40" s="10">
        <v>0.01</v>
      </c>
      <c r="W40" s="10">
        <v>0.01</v>
      </c>
      <c r="X40" s="10">
        <v>0.01</v>
      </c>
      <c r="Y40" s="10">
        <v>0.01</v>
      </c>
      <c r="Z40" s="10">
        <v>15286</v>
      </c>
      <c r="AA40" s="10">
        <f t="shared" si="15"/>
        <v>15284.4714</v>
      </c>
      <c r="AB40" s="10">
        <f t="shared" si="10"/>
        <v>15282.942952860001</v>
      </c>
      <c r="AC40" s="10">
        <f t="shared" si="10"/>
        <v>15281.414658564716</v>
      </c>
      <c r="AD40" s="43"/>
      <c r="AE40" s="43"/>
      <c r="AF40" s="43"/>
      <c r="AG40" s="43"/>
      <c r="AH40" s="10"/>
      <c r="AI40" s="10"/>
      <c r="AJ40" s="10"/>
      <c r="AK40" s="10"/>
    </row>
    <row r="41" spans="1:37" ht="15.75" x14ac:dyDescent="0.25">
      <c r="A41" s="8">
        <v>30</v>
      </c>
      <c r="B41" s="22" t="s">
        <v>40</v>
      </c>
      <c r="C41" s="16"/>
      <c r="D41" s="27">
        <v>91</v>
      </c>
      <c r="E41" s="28">
        <v>1507.2</v>
      </c>
      <c r="F41" s="10"/>
      <c r="G41" s="11"/>
      <c r="H41" s="12"/>
      <c r="I41" s="12"/>
      <c r="J41" s="10"/>
      <c r="K41" s="10"/>
      <c r="L41" s="10"/>
      <c r="M41" s="10"/>
      <c r="N41" s="10">
        <v>0.01</v>
      </c>
      <c r="O41" s="10">
        <v>0.01</v>
      </c>
      <c r="P41" s="10">
        <v>0.01</v>
      </c>
      <c r="Q41" s="10">
        <v>0.01</v>
      </c>
      <c r="R41" s="10">
        <v>45141</v>
      </c>
      <c r="S41" s="10">
        <f t="shared" si="14"/>
        <v>45136.4859</v>
      </c>
      <c r="T41" s="10">
        <f t="shared" si="9"/>
        <v>45131.972251409999</v>
      </c>
      <c r="U41" s="10">
        <f t="shared" si="9"/>
        <v>45127.459054184859</v>
      </c>
      <c r="V41" s="10">
        <v>0.01</v>
      </c>
      <c r="W41" s="10">
        <v>0.01</v>
      </c>
      <c r="X41" s="10">
        <v>0.01</v>
      </c>
      <c r="Y41" s="10">
        <v>0.01</v>
      </c>
      <c r="Z41" s="10">
        <v>45141</v>
      </c>
      <c r="AA41" s="10">
        <f t="shared" si="15"/>
        <v>45136.4859</v>
      </c>
      <c r="AB41" s="10">
        <f t="shared" si="10"/>
        <v>45131.972251409999</v>
      </c>
      <c r="AC41" s="10">
        <f t="shared" si="10"/>
        <v>45127.459054184859</v>
      </c>
      <c r="AD41" s="43"/>
      <c r="AE41" s="43"/>
      <c r="AF41" s="43"/>
      <c r="AG41" s="43"/>
      <c r="AH41" s="10"/>
      <c r="AI41" s="10"/>
      <c r="AJ41" s="10"/>
      <c r="AK41" s="10"/>
    </row>
    <row r="42" spans="1:37" ht="15.75" x14ac:dyDescent="0.25">
      <c r="A42" s="8">
        <v>33</v>
      </c>
      <c r="B42" s="22" t="s">
        <v>41</v>
      </c>
      <c r="C42" s="16"/>
      <c r="D42" s="27">
        <v>41</v>
      </c>
      <c r="E42" s="28">
        <v>784.3</v>
      </c>
      <c r="F42" s="10"/>
      <c r="G42" s="11"/>
      <c r="H42" s="12"/>
      <c r="I42" s="12"/>
      <c r="J42" s="10"/>
      <c r="K42" s="10"/>
      <c r="L42" s="10"/>
      <c r="M42" s="10"/>
      <c r="N42" s="10">
        <v>0.01</v>
      </c>
      <c r="O42" s="10">
        <v>0.01</v>
      </c>
      <c r="P42" s="10">
        <v>0.01</v>
      </c>
      <c r="Q42" s="10">
        <v>0.01</v>
      </c>
      <c r="R42" s="10">
        <v>11580</v>
      </c>
      <c r="S42" s="10">
        <f t="shared" si="14"/>
        <v>11578.842000000001</v>
      </c>
      <c r="T42" s="10">
        <f t="shared" si="9"/>
        <v>11577.684115800001</v>
      </c>
      <c r="U42" s="10">
        <f t="shared" si="9"/>
        <v>11576.526347388421</v>
      </c>
      <c r="V42" s="10">
        <v>0.01</v>
      </c>
      <c r="W42" s="10">
        <v>0.01</v>
      </c>
      <c r="X42" s="10">
        <v>0.01</v>
      </c>
      <c r="Y42" s="10">
        <v>0.01</v>
      </c>
      <c r="Z42" s="10">
        <v>12946</v>
      </c>
      <c r="AA42" s="10">
        <f t="shared" si="15"/>
        <v>12944.705400000001</v>
      </c>
      <c r="AB42" s="10">
        <f t="shared" si="10"/>
        <v>12943.41092946</v>
      </c>
      <c r="AC42" s="10">
        <f t="shared" si="10"/>
        <v>12942.116588367055</v>
      </c>
      <c r="AD42" s="43"/>
      <c r="AE42" s="43"/>
      <c r="AF42" s="43"/>
      <c r="AG42" s="43"/>
      <c r="AH42" s="10"/>
      <c r="AI42" s="10"/>
      <c r="AJ42" s="10"/>
      <c r="AK42" s="10"/>
    </row>
    <row r="43" spans="1:37" ht="15.75" x14ac:dyDescent="0.25">
      <c r="A43" s="8">
        <v>34</v>
      </c>
      <c r="B43" s="22" t="s">
        <v>42</v>
      </c>
      <c r="C43" s="16"/>
      <c r="D43" s="27">
        <v>844</v>
      </c>
      <c r="E43" s="28">
        <v>4193</v>
      </c>
      <c r="F43" s="10"/>
      <c r="G43" s="11"/>
      <c r="H43" s="12"/>
      <c r="I43" s="12"/>
      <c r="J43" s="10"/>
      <c r="K43" s="10"/>
      <c r="L43" s="10"/>
      <c r="M43" s="10"/>
      <c r="N43" s="10">
        <v>0.01</v>
      </c>
      <c r="O43" s="10">
        <v>0.01</v>
      </c>
      <c r="P43" s="10">
        <v>0.01</v>
      </c>
      <c r="Q43" s="10">
        <v>0.01</v>
      </c>
      <c r="R43" s="10">
        <v>79805</v>
      </c>
      <c r="S43" s="10">
        <f t="shared" si="14"/>
        <v>79797.019499999995</v>
      </c>
      <c r="T43" s="10">
        <f t="shared" si="9"/>
        <v>79789.039798049998</v>
      </c>
      <c r="U43" s="10">
        <f t="shared" si="9"/>
        <v>79781.060894070193</v>
      </c>
      <c r="V43" s="10">
        <v>0.01</v>
      </c>
      <c r="W43" s="10">
        <v>0.01</v>
      </c>
      <c r="X43" s="10">
        <v>0.01</v>
      </c>
      <c r="Y43" s="10">
        <v>0.01</v>
      </c>
      <c r="Z43" s="10">
        <v>112931</v>
      </c>
      <c r="AA43" s="10">
        <f t="shared" si="15"/>
        <v>112919.7069</v>
      </c>
      <c r="AB43" s="10">
        <f t="shared" si="10"/>
        <v>112908.41492931001</v>
      </c>
      <c r="AC43" s="10">
        <f t="shared" si="10"/>
        <v>112897.12408781708</v>
      </c>
      <c r="AD43" s="43">
        <v>0.1</v>
      </c>
      <c r="AE43" s="43">
        <v>0.1</v>
      </c>
      <c r="AF43" s="43">
        <v>0.1</v>
      </c>
      <c r="AG43" s="43">
        <v>0.1</v>
      </c>
      <c r="AH43" s="10">
        <v>2483</v>
      </c>
      <c r="AI43" s="10">
        <f>AH43-(AH43*AD43/100)</f>
        <v>2480.5169999999998</v>
      </c>
      <c r="AJ43" s="10">
        <f t="shared" ref="AJ43:AK48" si="19">AI43-(AI43*AE43/100)</f>
        <v>2478.0364829999999</v>
      </c>
      <c r="AK43" s="10">
        <f t="shared" si="19"/>
        <v>2475.558446517</v>
      </c>
    </row>
    <row r="44" spans="1:37" ht="15.75" x14ac:dyDescent="0.25">
      <c r="A44" s="8">
        <v>35</v>
      </c>
      <c r="B44" s="22" t="s">
        <v>43</v>
      </c>
      <c r="C44" s="16"/>
      <c r="D44" s="27">
        <v>472</v>
      </c>
      <c r="E44" s="28">
        <v>3828.6</v>
      </c>
      <c r="F44" s="10"/>
      <c r="G44" s="11"/>
      <c r="H44" s="12"/>
      <c r="I44" s="12"/>
      <c r="J44" s="10"/>
      <c r="K44" s="10"/>
      <c r="L44" s="10"/>
      <c r="M44" s="10"/>
      <c r="N44" s="10">
        <v>0.01</v>
      </c>
      <c r="O44" s="10">
        <v>0.01</v>
      </c>
      <c r="P44" s="10">
        <v>0.01</v>
      </c>
      <c r="Q44" s="10">
        <v>0.01</v>
      </c>
      <c r="R44" s="10">
        <v>55520</v>
      </c>
      <c r="S44" s="10">
        <f t="shared" si="14"/>
        <v>55514.447999999997</v>
      </c>
      <c r="T44" s="10">
        <f t="shared" si="9"/>
        <v>55508.896555199994</v>
      </c>
      <c r="U44" s="10">
        <f t="shared" si="9"/>
        <v>55503.345665544475</v>
      </c>
      <c r="V44" s="10">
        <v>0.01</v>
      </c>
      <c r="W44" s="10">
        <v>0.01</v>
      </c>
      <c r="X44" s="10">
        <v>0.01</v>
      </c>
      <c r="Y44" s="10">
        <v>0.01</v>
      </c>
      <c r="Z44" s="10">
        <v>93088</v>
      </c>
      <c r="AA44" s="10">
        <f t="shared" si="15"/>
        <v>93078.691200000001</v>
      </c>
      <c r="AB44" s="10">
        <f t="shared" si="10"/>
        <v>93069.383330879995</v>
      </c>
      <c r="AC44" s="10">
        <f t="shared" si="10"/>
        <v>93060.076392546907</v>
      </c>
      <c r="AD44" s="43">
        <v>0.1</v>
      </c>
      <c r="AE44" s="43">
        <v>0.1</v>
      </c>
      <c r="AF44" s="43">
        <v>0.1</v>
      </c>
      <c r="AG44" s="43">
        <v>0.1</v>
      </c>
      <c r="AH44" s="10">
        <v>475</v>
      </c>
      <c r="AI44" s="10">
        <f t="shared" ref="AI44:AI48" si="20">AH44-(AH44*AD44/100)</f>
        <v>474.52499999999998</v>
      </c>
      <c r="AJ44" s="10">
        <f t="shared" si="19"/>
        <v>474.05047499999995</v>
      </c>
      <c r="AK44" s="10">
        <f t="shared" si="19"/>
        <v>473.57642452499994</v>
      </c>
    </row>
    <row r="45" spans="1:37" ht="15.75" x14ac:dyDescent="0.25">
      <c r="A45" s="8">
        <v>36</v>
      </c>
      <c r="B45" s="22" t="s">
        <v>44</v>
      </c>
      <c r="C45" s="16"/>
      <c r="D45" s="27">
        <v>108</v>
      </c>
      <c r="E45" s="28">
        <v>940</v>
      </c>
      <c r="F45" s="10"/>
      <c r="G45" s="11"/>
      <c r="H45" s="12"/>
      <c r="I45" s="12"/>
      <c r="J45" s="10"/>
      <c r="K45" s="10"/>
      <c r="L45" s="10"/>
      <c r="M45" s="10"/>
      <c r="N45" s="10">
        <v>0.01</v>
      </c>
      <c r="O45" s="10">
        <v>0.01</v>
      </c>
      <c r="P45" s="10">
        <v>0.01</v>
      </c>
      <c r="Q45" s="10">
        <v>0.01</v>
      </c>
      <c r="R45" s="10">
        <v>15479</v>
      </c>
      <c r="S45" s="10">
        <f t="shared" si="14"/>
        <v>15477.4521</v>
      </c>
      <c r="T45" s="10">
        <f t="shared" si="9"/>
        <v>15475.90435479</v>
      </c>
      <c r="U45" s="10">
        <f t="shared" si="9"/>
        <v>15474.356764354521</v>
      </c>
      <c r="V45" s="10">
        <v>0.01</v>
      </c>
      <c r="W45" s="10">
        <v>0.01</v>
      </c>
      <c r="X45" s="10">
        <v>0.01</v>
      </c>
      <c r="Y45" s="10">
        <v>0.01</v>
      </c>
      <c r="Z45" s="10">
        <v>13368</v>
      </c>
      <c r="AA45" s="10">
        <f t="shared" si="15"/>
        <v>13366.663200000001</v>
      </c>
      <c r="AB45" s="10">
        <f t="shared" si="10"/>
        <v>13365.326533680001</v>
      </c>
      <c r="AC45" s="10">
        <f t="shared" si="10"/>
        <v>13363.990001026634</v>
      </c>
      <c r="AD45" s="43">
        <v>0.1</v>
      </c>
      <c r="AE45" s="43">
        <v>0.1</v>
      </c>
      <c r="AF45" s="43">
        <v>0.1</v>
      </c>
      <c r="AG45" s="43">
        <v>0.1</v>
      </c>
      <c r="AH45" s="10">
        <v>407</v>
      </c>
      <c r="AI45" s="10">
        <f t="shared" si="20"/>
        <v>406.59300000000002</v>
      </c>
      <c r="AJ45" s="10">
        <f t="shared" si="19"/>
        <v>406.18640700000003</v>
      </c>
      <c r="AK45" s="10">
        <f t="shared" si="19"/>
        <v>405.78022059300002</v>
      </c>
    </row>
    <row r="46" spans="1:37" ht="64.900000000000006" customHeight="1" x14ac:dyDescent="0.2">
      <c r="A46" s="8">
        <v>37</v>
      </c>
      <c r="B46" s="22" t="s">
        <v>45</v>
      </c>
      <c r="C46" s="9"/>
      <c r="D46" s="27">
        <v>47</v>
      </c>
      <c r="E46" s="28">
        <v>1185.7</v>
      </c>
      <c r="F46" s="10"/>
      <c r="G46" s="10"/>
      <c r="H46" s="10"/>
      <c r="I46" s="10"/>
      <c r="J46" s="10"/>
      <c r="K46" s="10"/>
      <c r="L46" s="10"/>
      <c r="M46" s="10"/>
      <c r="N46" s="10">
        <v>0.01</v>
      </c>
      <c r="O46" s="10">
        <v>0.01</v>
      </c>
      <c r="P46" s="10">
        <v>0.01</v>
      </c>
      <c r="Q46" s="10">
        <v>0.01</v>
      </c>
      <c r="R46" s="10">
        <v>12084</v>
      </c>
      <c r="S46" s="10">
        <f t="shared" si="14"/>
        <v>12082.7916</v>
      </c>
      <c r="T46" s="10">
        <f t="shared" si="9"/>
        <v>12081.58332084</v>
      </c>
      <c r="U46" s="10">
        <f t="shared" si="9"/>
        <v>12080.375162507917</v>
      </c>
      <c r="V46" s="10">
        <v>0.01</v>
      </c>
      <c r="W46" s="10">
        <v>0.01</v>
      </c>
      <c r="X46" s="10">
        <v>0.01</v>
      </c>
      <c r="Y46" s="10">
        <v>0.01</v>
      </c>
      <c r="Z46" s="10">
        <v>25173</v>
      </c>
      <c r="AA46" s="10">
        <f t="shared" si="15"/>
        <v>25170.4827</v>
      </c>
      <c r="AB46" s="10">
        <f t="shared" si="10"/>
        <v>25167.965651729999</v>
      </c>
      <c r="AC46" s="10">
        <f t="shared" si="10"/>
        <v>25165.448855164825</v>
      </c>
      <c r="AD46" s="43">
        <v>0.1</v>
      </c>
      <c r="AE46" s="43">
        <v>0.1</v>
      </c>
      <c r="AF46" s="43">
        <v>0.1</v>
      </c>
      <c r="AG46" s="43">
        <v>0.1</v>
      </c>
      <c r="AH46" s="10">
        <v>140</v>
      </c>
      <c r="AI46" s="10">
        <f t="shared" si="20"/>
        <v>139.86000000000001</v>
      </c>
      <c r="AJ46" s="10">
        <f t="shared" si="19"/>
        <v>139.72014000000001</v>
      </c>
      <c r="AK46" s="10">
        <f t="shared" si="19"/>
        <v>139.58041986000001</v>
      </c>
    </row>
    <row r="47" spans="1:37" ht="15.75" x14ac:dyDescent="0.2">
      <c r="A47" s="8">
        <v>38</v>
      </c>
      <c r="B47" s="22" t="s">
        <v>46</v>
      </c>
      <c r="C47" s="9"/>
      <c r="D47" s="27">
        <v>102</v>
      </c>
      <c r="E47" s="28">
        <v>1230</v>
      </c>
      <c r="F47" s="10"/>
      <c r="G47" s="10"/>
      <c r="H47" s="10"/>
      <c r="I47" s="10"/>
      <c r="J47" s="10"/>
      <c r="K47" s="10"/>
      <c r="L47" s="10"/>
      <c r="M47" s="10"/>
      <c r="N47" s="10">
        <v>0.01</v>
      </c>
      <c r="O47" s="10">
        <v>0.01</v>
      </c>
      <c r="P47" s="10">
        <v>0.01</v>
      </c>
      <c r="Q47" s="10">
        <v>0.01</v>
      </c>
      <c r="R47" s="10">
        <v>17803</v>
      </c>
      <c r="S47" s="10">
        <f t="shared" si="14"/>
        <v>17801.219700000001</v>
      </c>
      <c r="T47" s="10">
        <f t="shared" si="9"/>
        <v>17799.43957803</v>
      </c>
      <c r="U47" s="10">
        <f t="shared" si="9"/>
        <v>17797.659634072195</v>
      </c>
      <c r="V47" s="10">
        <v>0.01</v>
      </c>
      <c r="W47" s="10">
        <v>0.01</v>
      </c>
      <c r="X47" s="10">
        <v>0.01</v>
      </c>
      <c r="Y47" s="10">
        <v>0.01</v>
      </c>
      <c r="Z47" s="10">
        <v>31975</v>
      </c>
      <c r="AA47" s="10">
        <f t="shared" si="15"/>
        <v>31971.802500000002</v>
      </c>
      <c r="AB47" s="10">
        <f t="shared" si="10"/>
        <v>31968.60531975</v>
      </c>
      <c r="AC47" s="10">
        <f t="shared" si="10"/>
        <v>31965.408459218026</v>
      </c>
      <c r="AD47" s="43">
        <v>0.1</v>
      </c>
      <c r="AE47" s="43">
        <v>0.1</v>
      </c>
      <c r="AF47" s="43">
        <v>0.1</v>
      </c>
      <c r="AG47" s="43">
        <v>0.1</v>
      </c>
      <c r="AH47" s="10">
        <v>206</v>
      </c>
      <c r="AI47" s="10">
        <f t="shared" si="20"/>
        <v>205.79400000000001</v>
      </c>
      <c r="AJ47" s="10">
        <f t="shared" si="19"/>
        <v>205.58820600000001</v>
      </c>
      <c r="AK47" s="10">
        <f t="shared" si="19"/>
        <v>205.38261779400003</v>
      </c>
    </row>
    <row r="48" spans="1:37" ht="15.75" x14ac:dyDescent="0.25">
      <c r="A48" s="8">
        <v>39</v>
      </c>
      <c r="B48" s="22" t="s">
        <v>47</v>
      </c>
      <c r="C48" s="16"/>
      <c r="D48" s="27">
        <v>106</v>
      </c>
      <c r="E48" s="28">
        <v>672</v>
      </c>
      <c r="F48" s="10"/>
      <c r="G48" s="10"/>
      <c r="H48" s="10"/>
      <c r="I48" s="10"/>
      <c r="J48" s="10"/>
      <c r="K48" s="10"/>
      <c r="L48" s="10"/>
      <c r="M48" s="10"/>
      <c r="N48" s="10">
        <v>0.01</v>
      </c>
      <c r="O48" s="10">
        <v>0.01</v>
      </c>
      <c r="P48" s="10">
        <v>0.01</v>
      </c>
      <c r="Q48" s="10">
        <v>0.01</v>
      </c>
      <c r="R48" s="10">
        <v>29266</v>
      </c>
      <c r="S48" s="10">
        <f t="shared" si="14"/>
        <v>29263.073400000001</v>
      </c>
      <c r="T48" s="10">
        <f t="shared" si="9"/>
        <v>29260.147092660001</v>
      </c>
      <c r="U48" s="10">
        <f t="shared" si="9"/>
        <v>29257.221077950737</v>
      </c>
      <c r="V48" s="10">
        <v>0.01</v>
      </c>
      <c r="W48" s="10">
        <v>0.01</v>
      </c>
      <c r="X48" s="10">
        <v>0.01</v>
      </c>
      <c r="Y48" s="10">
        <v>0.01</v>
      </c>
      <c r="Z48" s="10">
        <v>26182</v>
      </c>
      <c r="AA48" s="10">
        <f t="shared" si="15"/>
        <v>26179.381799999999</v>
      </c>
      <c r="AB48" s="10">
        <f t="shared" si="10"/>
        <v>26176.76386182</v>
      </c>
      <c r="AC48" s="10">
        <f t="shared" si="10"/>
        <v>26174.146185433819</v>
      </c>
      <c r="AD48" s="43">
        <v>0.1</v>
      </c>
      <c r="AE48" s="43">
        <v>0.1</v>
      </c>
      <c r="AF48" s="43">
        <v>0.1</v>
      </c>
      <c r="AG48" s="43">
        <v>0.1</v>
      </c>
      <c r="AH48" s="10">
        <v>311</v>
      </c>
      <c r="AI48" s="10">
        <f t="shared" si="20"/>
        <v>310.68900000000002</v>
      </c>
      <c r="AJ48" s="10">
        <f t="shared" si="19"/>
        <v>310.378311</v>
      </c>
      <c r="AK48" s="10">
        <f t="shared" si="19"/>
        <v>310.06793268899997</v>
      </c>
    </row>
    <row r="49" spans="1:37" ht="15.75" x14ac:dyDescent="0.2">
      <c r="A49" s="8">
        <v>41</v>
      </c>
      <c r="B49" s="22" t="s">
        <v>48</v>
      </c>
      <c r="C49" s="17"/>
      <c r="D49" s="27">
        <v>56</v>
      </c>
      <c r="E49" s="28">
        <v>1144.2</v>
      </c>
      <c r="F49" s="17"/>
      <c r="G49" s="17"/>
      <c r="H49" s="17"/>
      <c r="I49" s="17"/>
      <c r="J49" s="17"/>
      <c r="K49" s="17"/>
      <c r="L49" s="17"/>
      <c r="M49" s="17"/>
      <c r="N49" s="10">
        <v>0.01</v>
      </c>
      <c r="O49" s="10">
        <v>0.01</v>
      </c>
      <c r="P49" s="10">
        <v>0.01</v>
      </c>
      <c r="Q49" s="10">
        <v>0.01</v>
      </c>
      <c r="R49" s="10">
        <v>11796</v>
      </c>
      <c r="S49" s="10">
        <f t="shared" si="14"/>
        <v>11794.820400000001</v>
      </c>
      <c r="T49" s="10">
        <f t="shared" si="9"/>
        <v>11793.640917960001</v>
      </c>
      <c r="U49" s="10">
        <f t="shared" si="9"/>
        <v>11792.461553868205</v>
      </c>
      <c r="V49" s="10">
        <v>0.01</v>
      </c>
      <c r="W49" s="10">
        <v>0.01</v>
      </c>
      <c r="X49" s="10">
        <v>0.01</v>
      </c>
      <c r="Y49" s="10">
        <v>0.01</v>
      </c>
      <c r="Z49" s="10">
        <v>37386</v>
      </c>
      <c r="AA49" s="10">
        <f t="shared" si="15"/>
        <v>37382.261400000003</v>
      </c>
      <c r="AB49" s="10">
        <f t="shared" si="10"/>
        <v>37378.523173860005</v>
      </c>
      <c r="AC49" s="10">
        <f t="shared" si="10"/>
        <v>37374.785321542622</v>
      </c>
      <c r="AD49" s="43"/>
      <c r="AE49" s="43"/>
      <c r="AF49" s="43"/>
      <c r="AG49" s="43"/>
      <c r="AH49" s="10"/>
      <c r="AI49" s="10"/>
      <c r="AJ49" s="10"/>
      <c r="AK49" s="10"/>
    </row>
    <row r="50" spans="1:37" ht="15.75" x14ac:dyDescent="0.2">
      <c r="A50" s="8">
        <v>42</v>
      </c>
      <c r="B50" s="22" t="s">
        <v>49</v>
      </c>
      <c r="C50" s="18"/>
      <c r="D50" s="27">
        <v>123</v>
      </c>
      <c r="E50" s="28">
        <v>933.6</v>
      </c>
      <c r="F50" s="17"/>
      <c r="G50" s="17"/>
      <c r="H50" s="17"/>
      <c r="I50" s="17"/>
      <c r="J50" s="19"/>
      <c r="K50" s="19"/>
      <c r="L50" s="19"/>
      <c r="M50" s="19"/>
      <c r="N50" s="10">
        <v>0.01</v>
      </c>
      <c r="O50" s="10">
        <v>0.01</v>
      </c>
      <c r="P50" s="10">
        <v>0.01</v>
      </c>
      <c r="Q50" s="10">
        <v>0.01</v>
      </c>
      <c r="R50" s="10">
        <v>10480</v>
      </c>
      <c r="S50" s="10">
        <f t="shared" si="14"/>
        <v>10478.951999999999</v>
      </c>
      <c r="T50" s="10">
        <f t="shared" si="9"/>
        <v>10477.9041048</v>
      </c>
      <c r="U50" s="10">
        <f t="shared" si="9"/>
        <v>10476.856314389521</v>
      </c>
      <c r="V50" s="10">
        <v>0.01</v>
      </c>
      <c r="W50" s="10">
        <v>0.01</v>
      </c>
      <c r="X50" s="10">
        <v>0.01</v>
      </c>
      <c r="Y50" s="10">
        <v>0.01</v>
      </c>
      <c r="Z50" s="10">
        <v>33320</v>
      </c>
      <c r="AA50" s="10">
        <f t="shared" si="15"/>
        <v>33316.667999999998</v>
      </c>
      <c r="AB50" s="10">
        <f t="shared" si="10"/>
        <v>33313.336333200001</v>
      </c>
      <c r="AC50" s="10">
        <f t="shared" si="10"/>
        <v>33310.004999566678</v>
      </c>
      <c r="AD50" s="43"/>
      <c r="AE50" s="43"/>
      <c r="AF50" s="43"/>
      <c r="AG50" s="43"/>
      <c r="AH50" s="10"/>
      <c r="AI50" s="10"/>
      <c r="AJ50" s="10"/>
      <c r="AK50" s="10"/>
    </row>
    <row r="51" spans="1:37" ht="15.75" x14ac:dyDescent="0.2">
      <c r="A51" s="8">
        <v>43</v>
      </c>
      <c r="B51" s="22" t="s">
        <v>50</v>
      </c>
      <c r="C51" s="17"/>
      <c r="D51" s="27">
        <v>47</v>
      </c>
      <c r="E51" s="28">
        <v>1077.3</v>
      </c>
      <c r="F51" s="17"/>
      <c r="G51" s="17"/>
      <c r="H51" s="17"/>
      <c r="I51" s="17"/>
      <c r="J51" s="17"/>
      <c r="K51" s="17"/>
      <c r="L51" s="17"/>
      <c r="M51" s="17"/>
      <c r="N51" s="10">
        <v>0.01</v>
      </c>
      <c r="O51" s="10">
        <v>0.01</v>
      </c>
      <c r="P51" s="10">
        <v>0.01</v>
      </c>
      <c r="Q51" s="10">
        <v>0.01</v>
      </c>
      <c r="R51" s="10">
        <v>10967</v>
      </c>
      <c r="S51" s="10">
        <f t="shared" si="14"/>
        <v>10965.9033</v>
      </c>
      <c r="T51" s="10">
        <f t="shared" si="9"/>
        <v>10964.80670967</v>
      </c>
      <c r="U51" s="10">
        <f t="shared" si="9"/>
        <v>10963.710228999033</v>
      </c>
      <c r="V51" s="10">
        <v>0.01</v>
      </c>
      <c r="W51" s="10">
        <v>0.01</v>
      </c>
      <c r="X51" s="10">
        <v>0.01</v>
      </c>
      <c r="Y51" s="10">
        <v>0.01</v>
      </c>
      <c r="Z51" s="10">
        <v>43634</v>
      </c>
      <c r="AA51" s="10">
        <f t="shared" si="15"/>
        <v>43629.636599999998</v>
      </c>
      <c r="AB51" s="10">
        <f t="shared" si="10"/>
        <v>43625.273636339996</v>
      </c>
      <c r="AC51" s="10">
        <f t="shared" si="10"/>
        <v>43620.911108976361</v>
      </c>
      <c r="AD51" s="43"/>
      <c r="AE51" s="43"/>
      <c r="AF51" s="43"/>
      <c r="AG51" s="43"/>
      <c r="AH51" s="10"/>
      <c r="AI51" s="10"/>
      <c r="AJ51" s="10"/>
      <c r="AK51" s="10"/>
    </row>
    <row r="52" spans="1:37" ht="15.75" x14ac:dyDescent="0.2">
      <c r="A52" s="8">
        <v>45</v>
      </c>
      <c r="B52" s="22" t="s">
        <v>51</v>
      </c>
      <c r="C52" s="17"/>
      <c r="D52" s="27">
        <v>486</v>
      </c>
      <c r="E52" s="28">
        <v>2446.1</v>
      </c>
      <c r="F52" s="17"/>
      <c r="G52" s="17"/>
      <c r="H52" s="17"/>
      <c r="I52" s="17"/>
      <c r="J52" s="17"/>
      <c r="K52" s="17"/>
      <c r="L52" s="17"/>
      <c r="M52" s="17"/>
      <c r="N52" s="10">
        <v>0.01</v>
      </c>
      <c r="O52" s="10">
        <v>0.01</v>
      </c>
      <c r="P52" s="10">
        <v>0.01</v>
      </c>
      <c r="Q52" s="10">
        <v>0.01</v>
      </c>
      <c r="R52" s="10">
        <v>27815</v>
      </c>
      <c r="S52" s="10">
        <f t="shared" si="14"/>
        <v>27812.218499999999</v>
      </c>
      <c r="T52" s="10">
        <f t="shared" si="9"/>
        <v>27809.437278149999</v>
      </c>
      <c r="U52" s="10">
        <f t="shared" si="9"/>
        <v>27806.656334422183</v>
      </c>
      <c r="V52" s="10">
        <v>0.01</v>
      </c>
      <c r="W52" s="10">
        <v>0.01</v>
      </c>
      <c r="X52" s="10">
        <v>0.01</v>
      </c>
      <c r="Y52" s="10">
        <v>0.01</v>
      </c>
      <c r="Z52" s="10">
        <v>55737</v>
      </c>
      <c r="AA52" s="10">
        <f t="shared" si="15"/>
        <v>55731.426299999999</v>
      </c>
      <c r="AB52" s="10">
        <f t="shared" si="10"/>
        <v>55725.853157370002</v>
      </c>
      <c r="AC52" s="10">
        <f t="shared" si="10"/>
        <v>55720.280572054267</v>
      </c>
      <c r="AD52" s="43"/>
      <c r="AE52" s="43"/>
      <c r="AF52" s="43"/>
      <c r="AG52" s="43"/>
      <c r="AH52" s="10"/>
      <c r="AI52" s="10"/>
      <c r="AJ52" s="10"/>
      <c r="AK52" s="10"/>
    </row>
    <row r="53" spans="1:37" ht="15.75" x14ac:dyDescent="0.2">
      <c r="A53" s="8">
        <v>46</v>
      </c>
      <c r="B53" s="24" t="s">
        <v>52</v>
      </c>
      <c r="C53" s="17"/>
      <c r="D53" s="27">
        <v>117</v>
      </c>
      <c r="E53" s="28">
        <v>1970.8</v>
      </c>
      <c r="F53" s="17"/>
      <c r="G53" s="17"/>
      <c r="H53" s="17"/>
      <c r="I53" s="17"/>
      <c r="J53" s="17"/>
      <c r="K53" s="17"/>
      <c r="L53" s="17"/>
      <c r="M53" s="17"/>
      <c r="N53" s="10">
        <v>0.01</v>
      </c>
      <c r="O53" s="10">
        <v>0.01</v>
      </c>
      <c r="P53" s="10">
        <v>0.01</v>
      </c>
      <c r="Q53" s="10">
        <v>0.01</v>
      </c>
      <c r="R53" s="10">
        <v>23869</v>
      </c>
      <c r="S53" s="10">
        <f t="shared" si="14"/>
        <v>23866.613099999999</v>
      </c>
      <c r="T53" s="10">
        <f t="shared" si="14"/>
        <v>23864.226438689999</v>
      </c>
      <c r="U53" s="10">
        <f t="shared" si="14"/>
        <v>23861.840016046131</v>
      </c>
      <c r="V53" s="10">
        <v>0.01</v>
      </c>
      <c r="W53" s="10">
        <v>0.01</v>
      </c>
      <c r="X53" s="10">
        <v>0.01</v>
      </c>
      <c r="Y53" s="10">
        <v>0.01</v>
      </c>
      <c r="Z53" s="10">
        <v>43222</v>
      </c>
      <c r="AA53" s="10">
        <f t="shared" si="15"/>
        <v>43217.677799999998</v>
      </c>
      <c r="AB53" s="10">
        <f t="shared" si="15"/>
        <v>43213.356032219999</v>
      </c>
      <c r="AC53" s="10">
        <f t="shared" si="15"/>
        <v>43209.034696616778</v>
      </c>
      <c r="AD53" s="43">
        <v>0.1</v>
      </c>
      <c r="AE53" s="43">
        <v>0.1</v>
      </c>
      <c r="AF53" s="43">
        <v>0.1</v>
      </c>
      <c r="AG53" s="43">
        <v>0.1</v>
      </c>
      <c r="AH53" s="10">
        <v>216</v>
      </c>
      <c r="AI53" s="10">
        <f>AH53-(AH53*AD53/100)</f>
        <v>215.78399999999999</v>
      </c>
      <c r="AJ53" s="10">
        <f t="shared" ref="AJ53:AK54" si="21">AI53-(AI53*AE53/100)</f>
        <v>215.56821599999998</v>
      </c>
      <c r="AK53" s="10">
        <f t="shared" si="21"/>
        <v>215.35264778399997</v>
      </c>
    </row>
    <row r="54" spans="1:37" ht="15.75" x14ac:dyDescent="0.2">
      <c r="A54" s="8">
        <v>47</v>
      </c>
      <c r="B54" s="22" t="s">
        <v>53</v>
      </c>
      <c r="C54" s="17"/>
      <c r="D54" s="27">
        <v>59</v>
      </c>
      <c r="E54" s="28">
        <v>844.4</v>
      </c>
      <c r="F54" s="17"/>
      <c r="G54" s="17"/>
      <c r="H54" s="17"/>
      <c r="I54" s="17"/>
      <c r="J54" s="17"/>
      <c r="K54" s="17"/>
      <c r="L54" s="17"/>
      <c r="M54" s="17"/>
      <c r="N54" s="10">
        <v>0.01</v>
      </c>
      <c r="O54" s="10">
        <v>0.01</v>
      </c>
      <c r="P54" s="10">
        <v>0.01</v>
      </c>
      <c r="Q54" s="10">
        <v>0.01</v>
      </c>
      <c r="R54" s="10">
        <v>17966</v>
      </c>
      <c r="S54" s="10">
        <f t="shared" si="14"/>
        <v>17964.203399999999</v>
      </c>
      <c r="T54" s="10">
        <f t="shared" si="14"/>
        <v>17962.406979659998</v>
      </c>
      <c r="U54" s="10">
        <f t="shared" si="14"/>
        <v>17960.61073896203</v>
      </c>
      <c r="V54" s="10">
        <v>0.01</v>
      </c>
      <c r="W54" s="10">
        <v>0.01</v>
      </c>
      <c r="X54" s="10">
        <v>0.01</v>
      </c>
      <c r="Y54" s="10">
        <v>0.01</v>
      </c>
      <c r="Z54" s="10">
        <v>26748</v>
      </c>
      <c r="AA54" s="10">
        <f t="shared" si="15"/>
        <v>26745.325199999999</v>
      </c>
      <c r="AB54" s="10">
        <f t="shared" si="15"/>
        <v>26742.65066748</v>
      </c>
      <c r="AC54" s="10">
        <f t="shared" si="15"/>
        <v>26739.976402413253</v>
      </c>
      <c r="AD54" s="43">
        <v>0.1</v>
      </c>
      <c r="AE54" s="43">
        <v>0.1</v>
      </c>
      <c r="AF54" s="43">
        <v>0.1</v>
      </c>
      <c r="AG54" s="43">
        <v>0.1</v>
      </c>
      <c r="AH54" s="10">
        <v>166</v>
      </c>
      <c r="AI54" s="10">
        <f>AH54-(AH54*AD54/100)</f>
        <v>165.834</v>
      </c>
      <c r="AJ54" s="10">
        <f t="shared" si="21"/>
        <v>165.66816600000001</v>
      </c>
      <c r="AK54" s="10">
        <f t="shared" si="21"/>
        <v>165.50249783400002</v>
      </c>
    </row>
    <row r="55" spans="1:37" ht="15.75" x14ac:dyDescent="0.2">
      <c r="A55" s="8">
        <v>48</v>
      </c>
      <c r="B55" s="22" t="s">
        <v>54</v>
      </c>
      <c r="C55" s="17"/>
      <c r="D55" s="27">
        <v>65</v>
      </c>
      <c r="E55" s="28">
        <v>2384.1999999999998</v>
      </c>
      <c r="F55" s="17"/>
      <c r="G55" s="17"/>
      <c r="H55" s="17"/>
      <c r="I55" s="17"/>
      <c r="J55" s="17"/>
      <c r="K55" s="17"/>
      <c r="L55" s="17"/>
      <c r="M55" s="17"/>
      <c r="N55" s="10">
        <v>0.01</v>
      </c>
      <c r="O55" s="10">
        <v>0.01</v>
      </c>
      <c r="P55" s="10">
        <v>0.01</v>
      </c>
      <c r="Q55" s="10">
        <v>0.01</v>
      </c>
      <c r="R55" s="10">
        <v>25972</v>
      </c>
      <c r="S55" s="10">
        <f t="shared" si="14"/>
        <v>25969.4028</v>
      </c>
      <c r="T55" s="10">
        <f t="shared" si="14"/>
        <v>25966.80585972</v>
      </c>
      <c r="U55" s="10">
        <f t="shared" si="14"/>
        <v>25964.209179134028</v>
      </c>
      <c r="V55" s="10">
        <v>0.01</v>
      </c>
      <c r="W55" s="10">
        <v>0.01</v>
      </c>
      <c r="X55" s="10">
        <v>0.01</v>
      </c>
      <c r="Y55" s="10">
        <v>0.01</v>
      </c>
      <c r="Z55" s="10">
        <v>57396</v>
      </c>
      <c r="AA55" s="10">
        <f t="shared" si="15"/>
        <v>57390.260399999999</v>
      </c>
      <c r="AB55" s="10">
        <f t="shared" si="15"/>
        <v>57384.52137396</v>
      </c>
      <c r="AC55" s="10">
        <f t="shared" si="15"/>
        <v>57378.782921822603</v>
      </c>
      <c r="AD55" s="43"/>
      <c r="AE55" s="43"/>
      <c r="AF55" s="43"/>
      <c r="AG55" s="43"/>
      <c r="AH55" s="10"/>
      <c r="AI55" s="10"/>
      <c r="AJ55" s="10"/>
      <c r="AK55" s="10"/>
    </row>
    <row r="56" spans="1:37" ht="15.75" x14ac:dyDescent="0.2">
      <c r="A56" s="8">
        <v>49</v>
      </c>
      <c r="B56" s="22" t="s">
        <v>55</v>
      </c>
      <c r="C56" s="17"/>
      <c r="D56" s="27">
        <v>77</v>
      </c>
      <c r="E56" s="28">
        <v>1045.7</v>
      </c>
      <c r="F56" s="17"/>
      <c r="G56" s="17"/>
      <c r="H56" s="17"/>
      <c r="I56" s="17"/>
      <c r="J56" s="17"/>
      <c r="K56" s="17"/>
      <c r="L56" s="17"/>
      <c r="M56" s="17"/>
      <c r="N56" s="10">
        <v>0.01</v>
      </c>
      <c r="O56" s="10">
        <v>0.01</v>
      </c>
      <c r="P56" s="10">
        <v>0.01</v>
      </c>
      <c r="Q56" s="10">
        <v>0.01</v>
      </c>
      <c r="R56" s="10">
        <v>17118</v>
      </c>
      <c r="S56" s="10">
        <f t="shared" si="14"/>
        <v>17116.288199999999</v>
      </c>
      <c r="T56" s="10">
        <f t="shared" si="14"/>
        <v>17114.576571179998</v>
      </c>
      <c r="U56" s="10">
        <f t="shared" si="14"/>
        <v>17112.865113522879</v>
      </c>
      <c r="V56" s="10">
        <v>0.01</v>
      </c>
      <c r="W56" s="10">
        <v>0.01</v>
      </c>
      <c r="X56" s="10">
        <v>0.01</v>
      </c>
      <c r="Y56" s="10">
        <v>0.01</v>
      </c>
      <c r="Z56" s="10">
        <v>48457</v>
      </c>
      <c r="AA56" s="10">
        <f t="shared" si="15"/>
        <v>48452.154300000002</v>
      </c>
      <c r="AB56" s="10">
        <f t="shared" si="15"/>
        <v>48447.309084569999</v>
      </c>
      <c r="AC56" s="10">
        <f t="shared" si="15"/>
        <v>48442.46435366154</v>
      </c>
      <c r="AD56" s="43"/>
      <c r="AE56" s="43"/>
      <c r="AF56" s="43"/>
      <c r="AG56" s="43"/>
      <c r="AH56" s="10"/>
      <c r="AI56" s="10"/>
      <c r="AJ56" s="10"/>
      <c r="AK56" s="10"/>
    </row>
    <row r="57" spans="1:37" ht="15.75" x14ac:dyDescent="0.2">
      <c r="A57" s="8">
        <v>50</v>
      </c>
      <c r="B57" s="23" t="s">
        <v>56</v>
      </c>
      <c r="C57" s="17"/>
      <c r="D57" s="27">
        <v>302</v>
      </c>
      <c r="E57" s="28">
        <v>5050</v>
      </c>
      <c r="F57" s="17"/>
      <c r="G57" s="17"/>
      <c r="H57" s="17"/>
      <c r="I57" s="17"/>
      <c r="J57" s="17"/>
      <c r="K57" s="17"/>
      <c r="L57" s="17"/>
      <c r="M57" s="17"/>
      <c r="N57" s="10">
        <v>0.01</v>
      </c>
      <c r="O57" s="10">
        <v>0.01</v>
      </c>
      <c r="P57" s="10">
        <v>0.01</v>
      </c>
      <c r="Q57" s="10">
        <v>0.01</v>
      </c>
      <c r="R57" s="10">
        <v>37302</v>
      </c>
      <c r="S57" s="10">
        <f t="shared" si="14"/>
        <v>37298.269800000002</v>
      </c>
      <c r="T57" s="10">
        <f t="shared" si="14"/>
        <v>37294.539973020001</v>
      </c>
      <c r="U57" s="10">
        <f t="shared" si="14"/>
        <v>37290.8105190227</v>
      </c>
      <c r="V57" s="10">
        <v>0.01</v>
      </c>
      <c r="W57" s="10">
        <v>0.01</v>
      </c>
      <c r="X57" s="10">
        <v>0.01</v>
      </c>
      <c r="Y57" s="10">
        <v>0.01</v>
      </c>
      <c r="Z57" s="10">
        <v>82681</v>
      </c>
      <c r="AA57" s="10">
        <f t="shared" si="15"/>
        <v>82672.731899999999</v>
      </c>
      <c r="AB57" s="10">
        <f t="shared" si="15"/>
        <v>82664.464626810004</v>
      </c>
      <c r="AC57" s="10">
        <f t="shared" si="15"/>
        <v>82656.198180347317</v>
      </c>
      <c r="AD57" s="43"/>
      <c r="AE57" s="43"/>
      <c r="AF57" s="43"/>
      <c r="AG57" s="43"/>
      <c r="AH57" s="10"/>
      <c r="AI57" s="10"/>
      <c r="AJ57" s="10"/>
      <c r="AK57" s="10"/>
    </row>
    <row r="58" spans="1:37" ht="15.75" x14ac:dyDescent="0.2">
      <c r="A58" s="8">
        <v>51</v>
      </c>
      <c r="B58" s="23" t="s">
        <v>57</v>
      </c>
      <c r="C58" s="17"/>
      <c r="D58" s="27">
        <v>139</v>
      </c>
      <c r="E58" s="28">
        <v>1963</v>
      </c>
      <c r="F58" s="17"/>
      <c r="G58" s="17"/>
      <c r="H58" s="17"/>
      <c r="I58" s="17"/>
      <c r="J58" s="17"/>
      <c r="K58" s="17"/>
      <c r="L58" s="17"/>
      <c r="M58" s="17"/>
      <c r="N58" s="10">
        <v>0.01</v>
      </c>
      <c r="O58" s="10">
        <v>0.01</v>
      </c>
      <c r="P58" s="10">
        <v>0.01</v>
      </c>
      <c r="Q58" s="10">
        <v>0.01</v>
      </c>
      <c r="R58" s="10">
        <v>22061</v>
      </c>
      <c r="S58" s="10">
        <f t="shared" si="14"/>
        <v>22058.793900000001</v>
      </c>
      <c r="T58" s="10">
        <f t="shared" si="14"/>
        <v>22056.588020610001</v>
      </c>
      <c r="U58" s="10">
        <f t="shared" si="14"/>
        <v>22054.38236180794</v>
      </c>
      <c r="V58" s="10">
        <v>0.01</v>
      </c>
      <c r="W58" s="10">
        <v>0.01</v>
      </c>
      <c r="X58" s="10">
        <v>0.01</v>
      </c>
      <c r="Y58" s="10">
        <v>0.01</v>
      </c>
      <c r="Z58" s="10">
        <v>45901</v>
      </c>
      <c r="AA58" s="10">
        <f t="shared" si="15"/>
        <v>45896.409899999999</v>
      </c>
      <c r="AB58" s="10">
        <f t="shared" si="15"/>
        <v>45891.820259009997</v>
      </c>
      <c r="AC58" s="10">
        <f t="shared" si="15"/>
        <v>45887.231076984099</v>
      </c>
      <c r="AD58" s="43">
        <v>0.01</v>
      </c>
      <c r="AE58" s="43">
        <v>0.01</v>
      </c>
      <c r="AF58" s="43">
        <v>0.01</v>
      </c>
      <c r="AG58" s="43">
        <v>0.01</v>
      </c>
      <c r="AH58" s="10">
        <v>175</v>
      </c>
      <c r="AI58" s="10">
        <f>AH58-(AH58*AD58/100)</f>
        <v>174.98249999999999</v>
      </c>
      <c r="AJ58" s="10">
        <f t="shared" ref="AJ58:AK67" si="22">AI58-(AI58*AE58/100)</f>
        <v>174.96500175</v>
      </c>
      <c r="AK58" s="10">
        <f t="shared" si="22"/>
        <v>174.94750524982499</v>
      </c>
    </row>
    <row r="59" spans="1:37" ht="15.75" x14ac:dyDescent="0.2">
      <c r="A59" s="8">
        <v>52</v>
      </c>
      <c r="B59" s="22" t="s">
        <v>58</v>
      </c>
      <c r="C59" s="17"/>
      <c r="D59" s="27">
        <v>684</v>
      </c>
      <c r="E59" s="28">
        <v>7000</v>
      </c>
      <c r="F59" s="17"/>
      <c r="G59" s="17"/>
      <c r="H59" s="17"/>
      <c r="I59" s="17"/>
      <c r="J59" s="17"/>
      <c r="K59" s="17"/>
      <c r="L59" s="17"/>
      <c r="M59" s="17"/>
      <c r="N59" s="10">
        <v>0.01</v>
      </c>
      <c r="O59" s="10">
        <v>0.01</v>
      </c>
      <c r="P59" s="10">
        <v>0.01</v>
      </c>
      <c r="Q59" s="10">
        <v>0.01</v>
      </c>
      <c r="R59" s="10">
        <v>63915</v>
      </c>
      <c r="S59" s="10">
        <f t="shared" si="14"/>
        <v>63908.608500000002</v>
      </c>
      <c r="T59" s="10">
        <f t="shared" si="14"/>
        <v>63902.217639150003</v>
      </c>
      <c r="U59" s="10">
        <f t="shared" si="14"/>
        <v>63895.827417386092</v>
      </c>
      <c r="V59" s="10">
        <v>0.01</v>
      </c>
      <c r="W59" s="10">
        <v>0.01</v>
      </c>
      <c r="X59" s="10">
        <v>0.01</v>
      </c>
      <c r="Y59" s="10">
        <v>0.01</v>
      </c>
      <c r="Z59" s="10">
        <v>176970</v>
      </c>
      <c r="AA59" s="10">
        <f t="shared" si="15"/>
        <v>176952.30300000001</v>
      </c>
      <c r="AB59" s="10">
        <f t="shared" si="15"/>
        <v>176934.6077697</v>
      </c>
      <c r="AC59" s="10">
        <f t="shared" si="15"/>
        <v>176916.91430892303</v>
      </c>
      <c r="AD59" s="43">
        <v>0.01</v>
      </c>
      <c r="AE59" s="43">
        <v>0.01</v>
      </c>
      <c r="AF59" s="43">
        <v>0.01</v>
      </c>
      <c r="AG59" s="43">
        <v>0.01</v>
      </c>
      <c r="AH59" s="10">
        <v>1015</v>
      </c>
      <c r="AI59" s="10">
        <f t="shared" ref="AI59:AI67" si="23">AH59-(AH59*AD59/100)</f>
        <v>1014.8985</v>
      </c>
      <c r="AJ59" s="10">
        <f t="shared" si="22"/>
        <v>1014.79701015</v>
      </c>
      <c r="AK59" s="10">
        <f t="shared" si="22"/>
        <v>1014.695530448985</v>
      </c>
    </row>
    <row r="60" spans="1:37" ht="15.75" x14ac:dyDescent="0.2">
      <c r="A60" s="8">
        <v>53</v>
      </c>
      <c r="B60" s="22" t="s">
        <v>59</v>
      </c>
      <c r="C60" s="17"/>
      <c r="D60" s="27">
        <v>37</v>
      </c>
      <c r="E60" s="28">
        <v>2013</v>
      </c>
      <c r="F60" s="17"/>
      <c r="G60" s="17"/>
      <c r="H60" s="17"/>
      <c r="I60" s="17"/>
      <c r="J60" s="17"/>
      <c r="K60" s="17"/>
      <c r="L60" s="17"/>
      <c r="M60" s="17"/>
      <c r="N60" s="10">
        <v>0.01</v>
      </c>
      <c r="O60" s="10">
        <v>0.01</v>
      </c>
      <c r="P60" s="10">
        <v>0.01</v>
      </c>
      <c r="Q60" s="10">
        <v>0.01</v>
      </c>
      <c r="R60" s="10">
        <v>16116</v>
      </c>
      <c r="S60" s="10">
        <f t="shared" si="14"/>
        <v>16114.3884</v>
      </c>
      <c r="T60" s="10">
        <f t="shared" si="14"/>
        <v>16112.77696116</v>
      </c>
      <c r="U60" s="10">
        <f t="shared" si="14"/>
        <v>16111.165683463883</v>
      </c>
      <c r="V60" s="10">
        <v>0.01</v>
      </c>
      <c r="W60" s="10">
        <v>0.01</v>
      </c>
      <c r="X60" s="10">
        <v>0.01</v>
      </c>
      <c r="Y60" s="10">
        <v>0.01</v>
      </c>
      <c r="Z60" s="10">
        <v>37470</v>
      </c>
      <c r="AA60" s="10">
        <f t="shared" si="15"/>
        <v>37466.252999999997</v>
      </c>
      <c r="AB60" s="10">
        <f t="shared" si="15"/>
        <v>37462.506374699995</v>
      </c>
      <c r="AC60" s="10">
        <f t="shared" si="15"/>
        <v>37458.760124062523</v>
      </c>
      <c r="AD60" s="43">
        <v>0.01</v>
      </c>
      <c r="AE60" s="43">
        <v>0.01</v>
      </c>
      <c r="AF60" s="43">
        <v>0.01</v>
      </c>
      <c r="AG60" s="43">
        <v>0.01</v>
      </c>
      <c r="AH60" s="10">
        <v>11.5</v>
      </c>
      <c r="AI60" s="10">
        <f t="shared" si="23"/>
        <v>11.498849999999999</v>
      </c>
      <c r="AJ60" s="10">
        <f t="shared" si="22"/>
        <v>11.497700114999999</v>
      </c>
      <c r="AK60" s="10">
        <f t="shared" si="22"/>
        <v>11.496550344988499</v>
      </c>
    </row>
    <row r="61" spans="1:37" ht="15.75" x14ac:dyDescent="0.2">
      <c r="A61" s="8">
        <v>54</v>
      </c>
      <c r="B61" s="22" t="s">
        <v>60</v>
      </c>
      <c r="C61" s="17"/>
      <c r="D61" s="27">
        <v>96</v>
      </c>
      <c r="E61" s="28">
        <v>1674.7</v>
      </c>
      <c r="F61" s="17"/>
      <c r="G61" s="17"/>
      <c r="H61" s="17"/>
      <c r="I61" s="17"/>
      <c r="J61" s="17"/>
      <c r="K61" s="17"/>
      <c r="L61" s="17"/>
      <c r="M61" s="17"/>
      <c r="N61" s="10">
        <v>0.01</v>
      </c>
      <c r="O61" s="10">
        <v>0.01</v>
      </c>
      <c r="P61" s="10">
        <v>0.01</v>
      </c>
      <c r="Q61" s="10">
        <v>0.01</v>
      </c>
      <c r="R61" s="10">
        <v>27743</v>
      </c>
      <c r="S61" s="10">
        <f t="shared" si="14"/>
        <v>27740.225699999999</v>
      </c>
      <c r="T61" s="10">
        <f t="shared" si="14"/>
        <v>27737.451677429999</v>
      </c>
      <c r="U61" s="10">
        <f t="shared" si="14"/>
        <v>27734.677932262257</v>
      </c>
      <c r="V61" s="10">
        <v>0.01</v>
      </c>
      <c r="W61" s="10">
        <v>0.01</v>
      </c>
      <c r="X61" s="10">
        <v>0.01</v>
      </c>
      <c r="Y61" s="10">
        <v>0.01</v>
      </c>
      <c r="Z61" s="10">
        <v>39380</v>
      </c>
      <c r="AA61" s="10">
        <f t="shared" si="15"/>
        <v>39376.061999999998</v>
      </c>
      <c r="AB61" s="10">
        <f t="shared" si="15"/>
        <v>39372.124393799997</v>
      </c>
      <c r="AC61" s="10">
        <f t="shared" si="15"/>
        <v>39368.187181360619</v>
      </c>
      <c r="AD61" s="43">
        <v>0.01</v>
      </c>
      <c r="AE61" s="43">
        <v>0.01</v>
      </c>
      <c r="AF61" s="43">
        <v>0.01</v>
      </c>
      <c r="AG61" s="43">
        <v>0.01</v>
      </c>
      <c r="AH61" s="10">
        <v>309</v>
      </c>
      <c r="AI61" s="10">
        <f t="shared" si="23"/>
        <v>308.96910000000003</v>
      </c>
      <c r="AJ61" s="10">
        <f t="shared" si="22"/>
        <v>308.93820309</v>
      </c>
      <c r="AK61" s="10">
        <f t="shared" si="22"/>
        <v>308.90730926969098</v>
      </c>
    </row>
    <row r="62" spans="1:37" ht="15.75" x14ac:dyDescent="0.2">
      <c r="A62" s="8">
        <v>55</v>
      </c>
      <c r="B62" s="22" t="s">
        <v>61</v>
      </c>
      <c r="C62" s="17"/>
      <c r="D62" s="27">
        <v>46</v>
      </c>
      <c r="E62" s="28">
        <v>1694.4</v>
      </c>
      <c r="F62" s="17"/>
      <c r="G62" s="17"/>
      <c r="H62" s="17"/>
      <c r="I62" s="17"/>
      <c r="J62" s="17"/>
      <c r="K62" s="17"/>
      <c r="L62" s="17"/>
      <c r="M62" s="17"/>
      <c r="N62" s="10">
        <v>0.01</v>
      </c>
      <c r="O62" s="10">
        <v>0.01</v>
      </c>
      <c r="P62" s="10">
        <v>0.01</v>
      </c>
      <c r="Q62" s="10">
        <v>0.01</v>
      </c>
      <c r="R62" s="10">
        <v>21683</v>
      </c>
      <c r="S62" s="10">
        <f t="shared" si="14"/>
        <v>21680.831699999999</v>
      </c>
      <c r="T62" s="10">
        <f t="shared" si="14"/>
        <v>21678.663616829999</v>
      </c>
      <c r="U62" s="10">
        <f t="shared" si="14"/>
        <v>21676.495750468315</v>
      </c>
      <c r="V62" s="10">
        <v>0.01</v>
      </c>
      <c r="W62" s="10">
        <v>0.01</v>
      </c>
      <c r="X62" s="10">
        <v>0.01</v>
      </c>
      <c r="Y62" s="10">
        <v>0.01</v>
      </c>
      <c r="Z62" s="10">
        <v>35425</v>
      </c>
      <c r="AA62" s="10">
        <f t="shared" si="15"/>
        <v>35421.457499999997</v>
      </c>
      <c r="AB62" s="10">
        <f t="shared" si="15"/>
        <v>35417.915354249999</v>
      </c>
      <c r="AC62" s="10">
        <f t="shared" si="15"/>
        <v>35414.373562714572</v>
      </c>
      <c r="AD62" s="43">
        <v>0.01</v>
      </c>
      <c r="AE62" s="43">
        <v>0.01</v>
      </c>
      <c r="AF62" s="43">
        <v>0.01</v>
      </c>
      <c r="AG62" s="43">
        <v>0.01</v>
      </c>
      <c r="AH62" s="10">
        <v>1350</v>
      </c>
      <c r="AI62" s="10">
        <f t="shared" si="23"/>
        <v>1349.865</v>
      </c>
      <c r="AJ62" s="10">
        <f t="shared" si="22"/>
        <v>1349.7300135</v>
      </c>
      <c r="AK62" s="10">
        <f t="shared" si="22"/>
        <v>1349.59504049865</v>
      </c>
    </row>
    <row r="63" spans="1:37" ht="25.5" x14ac:dyDescent="0.2">
      <c r="A63" s="8">
        <v>56</v>
      </c>
      <c r="B63" s="25" t="s">
        <v>62</v>
      </c>
      <c r="C63" s="17"/>
      <c r="D63" s="27">
        <v>146</v>
      </c>
      <c r="E63" s="28">
        <v>1460</v>
      </c>
      <c r="F63" s="17"/>
      <c r="G63" s="17"/>
      <c r="H63" s="17"/>
      <c r="I63" s="17"/>
      <c r="J63" s="17"/>
      <c r="K63" s="17"/>
      <c r="L63" s="17"/>
      <c r="M63" s="17"/>
      <c r="N63" s="10">
        <v>0.01</v>
      </c>
      <c r="O63" s="10">
        <v>0.01</v>
      </c>
      <c r="P63" s="10">
        <v>0.01</v>
      </c>
      <c r="Q63" s="10">
        <v>0.01</v>
      </c>
      <c r="R63" s="10">
        <v>49320</v>
      </c>
      <c r="S63" s="10">
        <f t="shared" si="14"/>
        <v>49315.067999999999</v>
      </c>
      <c r="T63" s="10">
        <f t="shared" si="14"/>
        <v>49310.1364932</v>
      </c>
      <c r="U63" s="10">
        <f t="shared" si="14"/>
        <v>49305.205479550677</v>
      </c>
      <c r="V63" s="10">
        <v>0.01</v>
      </c>
      <c r="W63" s="10">
        <v>0.01</v>
      </c>
      <c r="X63" s="10">
        <v>0.01</v>
      </c>
      <c r="Y63" s="10">
        <v>0.01</v>
      </c>
      <c r="Z63" s="10">
        <v>42989</v>
      </c>
      <c r="AA63" s="10">
        <f t="shared" si="15"/>
        <v>42984.701099999998</v>
      </c>
      <c r="AB63" s="10">
        <f t="shared" si="15"/>
        <v>42980.402629889999</v>
      </c>
      <c r="AC63" s="10">
        <f t="shared" si="15"/>
        <v>42976.104589627008</v>
      </c>
      <c r="AD63" s="43">
        <v>0.01</v>
      </c>
      <c r="AE63" s="43">
        <v>0.01</v>
      </c>
      <c r="AF63" s="43">
        <v>0.01</v>
      </c>
      <c r="AG63" s="43">
        <v>0.01</v>
      </c>
      <c r="AH63" s="10">
        <v>686</v>
      </c>
      <c r="AI63" s="10">
        <f t="shared" si="23"/>
        <v>685.93140000000005</v>
      </c>
      <c r="AJ63" s="10">
        <f t="shared" si="22"/>
        <v>685.86280686000009</v>
      </c>
      <c r="AK63" s="10">
        <f t="shared" si="22"/>
        <v>685.79422057931413</v>
      </c>
    </row>
    <row r="64" spans="1:37" ht="25.5" x14ac:dyDescent="0.2">
      <c r="A64" s="8">
        <v>58</v>
      </c>
      <c r="B64" s="25" t="s">
        <v>63</v>
      </c>
      <c r="C64" s="17"/>
      <c r="D64" s="27">
        <v>165</v>
      </c>
      <c r="E64" s="28">
        <v>1092</v>
      </c>
      <c r="F64" s="17"/>
      <c r="G64" s="17"/>
      <c r="H64" s="17"/>
      <c r="I64" s="17"/>
      <c r="J64" s="17"/>
      <c r="K64" s="17"/>
      <c r="L64" s="17"/>
      <c r="M64" s="17"/>
      <c r="N64" s="10">
        <v>0.01</v>
      </c>
      <c r="O64" s="10">
        <v>0.01</v>
      </c>
      <c r="P64" s="10">
        <v>0.01</v>
      </c>
      <c r="Q64" s="10">
        <v>0.01</v>
      </c>
      <c r="R64" s="10">
        <v>42756</v>
      </c>
      <c r="S64" s="10">
        <f t="shared" si="14"/>
        <v>42751.724399999999</v>
      </c>
      <c r="T64" s="10">
        <f t="shared" si="14"/>
        <v>42747.449227559999</v>
      </c>
      <c r="U64" s="10">
        <f t="shared" si="14"/>
        <v>42743.174482637245</v>
      </c>
      <c r="V64" s="10">
        <v>0.01</v>
      </c>
      <c r="W64" s="10">
        <v>0.01</v>
      </c>
      <c r="X64" s="10">
        <v>0.01</v>
      </c>
      <c r="Y64" s="10">
        <v>0.01</v>
      </c>
      <c r="Z64" s="10">
        <v>29632</v>
      </c>
      <c r="AA64" s="10">
        <f t="shared" si="15"/>
        <v>29629.036800000002</v>
      </c>
      <c r="AB64" s="10">
        <f t="shared" si="15"/>
        <v>29626.073896320002</v>
      </c>
      <c r="AC64" s="10">
        <f t="shared" si="15"/>
        <v>29623.111288930369</v>
      </c>
      <c r="AD64" s="43">
        <v>0.01</v>
      </c>
      <c r="AE64" s="43">
        <v>0.01</v>
      </c>
      <c r="AF64" s="43">
        <v>0.01</v>
      </c>
      <c r="AG64" s="43">
        <v>0.01</v>
      </c>
      <c r="AH64" s="10">
        <v>631</v>
      </c>
      <c r="AI64" s="10">
        <f t="shared" si="23"/>
        <v>630.93690000000004</v>
      </c>
      <c r="AJ64" s="10">
        <f t="shared" si="22"/>
        <v>630.87380631000008</v>
      </c>
      <c r="AK64" s="10">
        <f t="shared" si="22"/>
        <v>630.81071892936905</v>
      </c>
    </row>
    <row r="65" spans="1:37" ht="25.5" x14ac:dyDescent="0.2">
      <c r="A65" s="8">
        <v>59</v>
      </c>
      <c r="B65" s="25" t="s">
        <v>64</v>
      </c>
      <c r="C65" s="17"/>
      <c r="D65" s="27">
        <v>133</v>
      </c>
      <c r="E65" s="28">
        <v>689.4</v>
      </c>
      <c r="F65" s="17"/>
      <c r="G65" s="17"/>
      <c r="H65" s="17"/>
      <c r="I65" s="17"/>
      <c r="J65" s="17"/>
      <c r="K65" s="17"/>
      <c r="L65" s="17"/>
      <c r="M65" s="17"/>
      <c r="N65" s="10">
        <v>0.01</v>
      </c>
      <c r="O65" s="10">
        <v>0.01</v>
      </c>
      <c r="P65" s="10">
        <v>0.01</v>
      </c>
      <c r="Q65" s="10">
        <v>0.01</v>
      </c>
      <c r="R65" s="10">
        <v>55593</v>
      </c>
      <c r="S65" s="10">
        <f t="shared" si="14"/>
        <v>55587.440699999999</v>
      </c>
      <c r="T65" s="10">
        <f t="shared" si="14"/>
        <v>55581.881955930003</v>
      </c>
      <c r="U65" s="10">
        <f t="shared" si="14"/>
        <v>55576.323767734408</v>
      </c>
      <c r="V65" s="10">
        <v>0.01</v>
      </c>
      <c r="W65" s="10">
        <v>0.01</v>
      </c>
      <c r="X65" s="10">
        <v>0.01</v>
      </c>
      <c r="Y65" s="10">
        <v>0.01</v>
      </c>
      <c r="Z65" s="10">
        <v>41724</v>
      </c>
      <c r="AA65" s="10">
        <f t="shared" si="15"/>
        <v>41719.827599999997</v>
      </c>
      <c r="AB65" s="10">
        <f t="shared" si="15"/>
        <v>41715.655617239994</v>
      </c>
      <c r="AC65" s="10">
        <f t="shared" si="15"/>
        <v>41711.484051678271</v>
      </c>
      <c r="AD65" s="43">
        <v>0.01</v>
      </c>
      <c r="AE65" s="43">
        <v>0.01</v>
      </c>
      <c r="AF65" s="43">
        <v>0.01</v>
      </c>
      <c r="AG65" s="43">
        <v>0.01</v>
      </c>
      <c r="AH65" s="10">
        <v>358</v>
      </c>
      <c r="AI65" s="10">
        <f t="shared" si="23"/>
        <v>357.96420000000001</v>
      </c>
      <c r="AJ65" s="10">
        <f t="shared" si="22"/>
        <v>357.92840358000001</v>
      </c>
      <c r="AK65" s="10">
        <f t="shared" si="22"/>
        <v>357.89261073964201</v>
      </c>
    </row>
    <row r="66" spans="1:37" ht="25.5" x14ac:dyDescent="0.2">
      <c r="A66" s="8">
        <v>60</v>
      </c>
      <c r="B66" s="25" t="s">
        <v>65</v>
      </c>
      <c r="C66" s="17"/>
      <c r="D66" s="27">
        <v>62</v>
      </c>
      <c r="E66" s="28">
        <v>1059.4000000000001</v>
      </c>
      <c r="F66" s="17"/>
      <c r="G66" s="17"/>
      <c r="H66" s="17"/>
      <c r="I66" s="17"/>
      <c r="J66" s="17"/>
      <c r="K66" s="17"/>
      <c r="L66" s="17"/>
      <c r="M66" s="17"/>
      <c r="N66" s="10">
        <v>0.01</v>
      </c>
      <c r="O66" s="10">
        <v>0.01</v>
      </c>
      <c r="P66" s="10">
        <v>0.01</v>
      </c>
      <c r="Q66" s="10">
        <v>0.01</v>
      </c>
      <c r="R66" s="10">
        <v>17628</v>
      </c>
      <c r="S66" s="10">
        <f t="shared" si="14"/>
        <v>17626.2372</v>
      </c>
      <c r="T66" s="10">
        <f t="shared" si="14"/>
        <v>17624.474576280001</v>
      </c>
      <c r="U66" s="10">
        <f t="shared" si="14"/>
        <v>17622.712128822372</v>
      </c>
      <c r="V66" s="10">
        <v>0.01</v>
      </c>
      <c r="W66" s="10">
        <v>0.01</v>
      </c>
      <c r="X66" s="10">
        <v>0.01</v>
      </c>
      <c r="Y66" s="10">
        <v>0.01</v>
      </c>
      <c r="Z66" s="10">
        <v>23499</v>
      </c>
      <c r="AA66" s="10">
        <f t="shared" si="15"/>
        <v>23496.650099999999</v>
      </c>
      <c r="AB66" s="10">
        <f t="shared" si="15"/>
        <v>23494.30043499</v>
      </c>
      <c r="AC66" s="10">
        <f t="shared" si="15"/>
        <v>23491.951004946503</v>
      </c>
      <c r="AD66" s="43">
        <v>0.01</v>
      </c>
      <c r="AE66" s="43">
        <v>0.01</v>
      </c>
      <c r="AF66" s="43">
        <v>0.01</v>
      </c>
      <c r="AG66" s="43">
        <v>0.01</v>
      </c>
      <c r="AH66" s="10">
        <v>234</v>
      </c>
      <c r="AI66" s="10">
        <f t="shared" si="23"/>
        <v>233.97659999999999</v>
      </c>
      <c r="AJ66" s="10">
        <f t="shared" si="22"/>
        <v>233.95320233999999</v>
      </c>
      <c r="AK66" s="10">
        <f t="shared" si="22"/>
        <v>233.929807019766</v>
      </c>
    </row>
    <row r="67" spans="1:37" ht="25.5" x14ac:dyDescent="0.2">
      <c r="A67" s="8">
        <v>61</v>
      </c>
      <c r="B67" s="25" t="s">
        <v>66</v>
      </c>
      <c r="C67" s="17"/>
      <c r="D67" s="27">
        <v>139</v>
      </c>
      <c r="E67" s="28">
        <v>902</v>
      </c>
      <c r="F67" s="38">
        <f>J67/E67</f>
        <v>8.6197339246119734E-2</v>
      </c>
      <c r="G67" s="38">
        <v>1.0189999999999999E-2</v>
      </c>
      <c r="H67" s="38">
        <v>0.01</v>
      </c>
      <c r="I67" s="38">
        <v>0.01</v>
      </c>
      <c r="J67" s="17">
        <v>77.75</v>
      </c>
      <c r="K67" s="38">
        <f>J67-(J67*G67/100)</f>
        <v>77.742077275</v>
      </c>
      <c r="L67" s="38">
        <f t="shared" ref="L67:M73" si="24">K67-(K67*H67/100)</f>
        <v>77.734303067272506</v>
      </c>
      <c r="M67" s="38">
        <f t="shared" si="24"/>
        <v>77.726529636965779</v>
      </c>
      <c r="N67" s="10">
        <v>0.01</v>
      </c>
      <c r="O67" s="10">
        <v>0.01</v>
      </c>
      <c r="P67" s="10">
        <v>0.01</v>
      </c>
      <c r="Q67" s="10">
        <v>0.01</v>
      </c>
      <c r="R67" s="10">
        <v>33718</v>
      </c>
      <c r="S67" s="10">
        <f t="shared" si="14"/>
        <v>33714.628199999999</v>
      </c>
      <c r="T67" s="10">
        <f t="shared" si="14"/>
        <v>33711.256737179996</v>
      </c>
      <c r="U67" s="10">
        <f t="shared" si="14"/>
        <v>33707.885611506281</v>
      </c>
      <c r="V67" s="10">
        <v>0.01</v>
      </c>
      <c r="W67" s="10">
        <v>0.01</v>
      </c>
      <c r="X67" s="10">
        <v>0.01</v>
      </c>
      <c r="Y67" s="10">
        <v>0.01</v>
      </c>
      <c r="Z67" s="10">
        <v>0</v>
      </c>
      <c r="AA67" s="10">
        <f t="shared" si="15"/>
        <v>0</v>
      </c>
      <c r="AB67" s="10">
        <f t="shared" si="15"/>
        <v>0</v>
      </c>
      <c r="AC67" s="10">
        <f t="shared" si="15"/>
        <v>0</v>
      </c>
      <c r="AD67" s="43">
        <v>0.01</v>
      </c>
      <c r="AE67" s="43">
        <v>0.01</v>
      </c>
      <c r="AF67" s="43">
        <v>0.01</v>
      </c>
      <c r="AG67" s="43">
        <v>0.01</v>
      </c>
      <c r="AH67" s="10">
        <v>1153</v>
      </c>
      <c r="AI67" s="10">
        <f t="shared" si="23"/>
        <v>1152.8847000000001</v>
      </c>
      <c r="AJ67" s="10">
        <f t="shared" si="22"/>
        <v>1152.7694115300001</v>
      </c>
      <c r="AK67" s="10">
        <f t="shared" si="22"/>
        <v>1152.654134588847</v>
      </c>
    </row>
    <row r="68" spans="1:37" ht="15.75" x14ac:dyDescent="0.2">
      <c r="A68" s="8">
        <v>62</v>
      </c>
      <c r="B68" s="25" t="s">
        <v>67</v>
      </c>
      <c r="C68" s="17"/>
      <c r="D68" s="27">
        <v>48</v>
      </c>
      <c r="E68" s="28">
        <v>689.4</v>
      </c>
      <c r="F68" s="38"/>
      <c r="G68" s="38"/>
      <c r="H68" s="38"/>
      <c r="I68" s="38"/>
      <c r="J68" s="17"/>
      <c r="K68" s="38"/>
      <c r="L68" s="38"/>
      <c r="M68" s="38"/>
      <c r="N68" s="10">
        <v>0.01</v>
      </c>
      <c r="O68" s="10">
        <v>0.01</v>
      </c>
      <c r="P68" s="10">
        <v>0.01</v>
      </c>
      <c r="Q68" s="10">
        <v>0.01</v>
      </c>
      <c r="R68" s="10">
        <v>17411</v>
      </c>
      <c r="S68" s="10">
        <f t="shared" si="14"/>
        <v>17409.258900000001</v>
      </c>
      <c r="T68" s="10">
        <f t="shared" si="14"/>
        <v>17407.51797411</v>
      </c>
      <c r="U68" s="10">
        <f t="shared" si="14"/>
        <v>17405.77722231259</v>
      </c>
      <c r="V68" s="10">
        <v>0.01</v>
      </c>
      <c r="W68" s="10">
        <v>0.01</v>
      </c>
      <c r="X68" s="10">
        <v>0.01</v>
      </c>
      <c r="Y68" s="10">
        <v>0.01</v>
      </c>
      <c r="Z68" s="10">
        <v>42739</v>
      </c>
      <c r="AA68" s="10">
        <f t="shared" si="15"/>
        <v>42734.7261</v>
      </c>
      <c r="AB68" s="10">
        <f t="shared" si="15"/>
        <v>42730.452627389997</v>
      </c>
      <c r="AC68" s="10">
        <f t="shared" si="15"/>
        <v>42726.179582127261</v>
      </c>
      <c r="AD68" s="43"/>
      <c r="AE68" s="43"/>
      <c r="AF68" s="43"/>
      <c r="AG68" s="43"/>
      <c r="AH68" s="10"/>
      <c r="AI68" s="10"/>
      <c r="AJ68" s="10"/>
      <c r="AK68" s="10"/>
    </row>
    <row r="69" spans="1:37" ht="15.75" x14ac:dyDescent="0.2">
      <c r="A69" s="8">
        <v>63</v>
      </c>
      <c r="B69" s="25" t="s">
        <v>68</v>
      </c>
      <c r="C69" s="17"/>
      <c r="D69" s="27">
        <v>49</v>
      </c>
      <c r="E69" s="28">
        <v>225.6</v>
      </c>
      <c r="F69" s="38"/>
      <c r="G69" s="38"/>
      <c r="H69" s="38"/>
      <c r="I69" s="38"/>
      <c r="J69" s="17"/>
      <c r="K69" s="38"/>
      <c r="L69" s="38"/>
      <c r="M69" s="38"/>
      <c r="N69" s="10">
        <v>0.01</v>
      </c>
      <c r="O69" s="10">
        <v>0.01</v>
      </c>
      <c r="P69" s="10">
        <v>0.01</v>
      </c>
      <c r="Q69" s="10">
        <v>0.01</v>
      </c>
      <c r="R69" s="10">
        <v>6171</v>
      </c>
      <c r="S69" s="10">
        <f t="shared" si="14"/>
        <v>6170.3828999999996</v>
      </c>
      <c r="T69" s="10">
        <f t="shared" si="14"/>
        <v>6169.7658617099996</v>
      </c>
      <c r="U69" s="10">
        <f t="shared" si="14"/>
        <v>6169.1488851238282</v>
      </c>
      <c r="V69" s="10">
        <v>0.01</v>
      </c>
      <c r="W69" s="10">
        <v>0.01</v>
      </c>
      <c r="X69" s="10">
        <v>0.01</v>
      </c>
      <c r="Y69" s="10">
        <v>0.01</v>
      </c>
      <c r="Z69" s="10">
        <v>10675</v>
      </c>
      <c r="AA69" s="10">
        <f t="shared" si="15"/>
        <v>10673.932500000001</v>
      </c>
      <c r="AB69" s="10">
        <f t="shared" si="15"/>
        <v>10672.865106750001</v>
      </c>
      <c r="AC69" s="10">
        <f t="shared" si="15"/>
        <v>10671.797820239326</v>
      </c>
      <c r="AD69" s="43"/>
      <c r="AE69" s="43"/>
      <c r="AF69" s="43"/>
      <c r="AG69" s="43"/>
      <c r="AH69" s="10"/>
      <c r="AI69" s="10"/>
      <c r="AJ69" s="10"/>
      <c r="AK69" s="10"/>
    </row>
    <row r="70" spans="1:37" ht="25.5" x14ac:dyDescent="0.2">
      <c r="A70" s="8">
        <v>64</v>
      </c>
      <c r="B70" s="25" t="s">
        <v>69</v>
      </c>
      <c r="C70" s="17"/>
      <c r="D70" s="27">
        <v>163</v>
      </c>
      <c r="E70" s="28">
        <v>1064</v>
      </c>
      <c r="F70" s="41">
        <v>1.04E-2</v>
      </c>
      <c r="G70" s="38">
        <v>1.0189999999999999E-2</v>
      </c>
      <c r="H70" s="38">
        <v>0.01</v>
      </c>
      <c r="I70" s="38">
        <v>0.01</v>
      </c>
      <c r="J70" s="39">
        <v>290.86</v>
      </c>
      <c r="K70" s="38">
        <f t="shared" ref="K70:K73" si="25">J70-(J70*G70/100)</f>
        <v>290.83036136600003</v>
      </c>
      <c r="L70" s="38">
        <f t="shared" si="24"/>
        <v>290.80127832986341</v>
      </c>
      <c r="M70" s="38">
        <f t="shared" si="24"/>
        <v>290.77219820203044</v>
      </c>
      <c r="N70" s="10">
        <v>0.01</v>
      </c>
      <c r="O70" s="10">
        <v>0.01</v>
      </c>
      <c r="P70" s="10">
        <v>0.01</v>
      </c>
      <c r="Q70" s="10">
        <v>0.01</v>
      </c>
      <c r="R70" s="10">
        <v>50840</v>
      </c>
      <c r="S70" s="10">
        <f t="shared" si="14"/>
        <v>50834.915999999997</v>
      </c>
      <c r="T70" s="10">
        <f t="shared" si="14"/>
        <v>50829.832508399995</v>
      </c>
      <c r="U70" s="10">
        <f t="shared" si="14"/>
        <v>50824.749525149156</v>
      </c>
      <c r="V70" s="10">
        <v>0.01</v>
      </c>
      <c r="W70" s="10">
        <v>0.01</v>
      </c>
      <c r="X70" s="10">
        <v>0.01</v>
      </c>
      <c r="Y70" s="10">
        <v>0.01</v>
      </c>
      <c r="Z70" s="10"/>
      <c r="AA70" s="10"/>
      <c r="AB70" s="10"/>
      <c r="AC70" s="10"/>
      <c r="AD70" s="43">
        <v>0.01</v>
      </c>
      <c r="AE70" s="43">
        <v>0.01</v>
      </c>
      <c r="AF70" s="43">
        <v>0.01</v>
      </c>
      <c r="AG70" s="43">
        <v>0.01</v>
      </c>
      <c r="AH70" s="10">
        <v>4738.45</v>
      </c>
      <c r="AI70" s="10">
        <f>AH70-(AH70*AD70/100)</f>
        <v>4737.9761549999994</v>
      </c>
      <c r="AJ70" s="10">
        <f t="shared" ref="AJ70:AK77" si="26">AI70-(AI70*AE70/100)</f>
        <v>4737.5023573844992</v>
      </c>
      <c r="AK70" s="10">
        <f t="shared" si="26"/>
        <v>4737.0286071487608</v>
      </c>
    </row>
    <row r="71" spans="1:37" ht="15.75" x14ac:dyDescent="0.2">
      <c r="A71" s="8">
        <v>65</v>
      </c>
      <c r="B71" s="25" t="s">
        <v>70</v>
      </c>
      <c r="C71" s="17"/>
      <c r="D71" s="27">
        <v>103</v>
      </c>
      <c r="E71" s="28">
        <v>792</v>
      </c>
      <c r="F71" s="41">
        <v>1.1339999999999999E-2</v>
      </c>
      <c r="G71" s="38">
        <v>1.0189999999999999E-2</v>
      </c>
      <c r="H71" s="38">
        <v>0.01</v>
      </c>
      <c r="I71" s="38">
        <v>0.01</v>
      </c>
      <c r="J71" s="39">
        <v>159.31</v>
      </c>
      <c r="K71" s="38">
        <f t="shared" si="25"/>
        <v>159.29376631100001</v>
      </c>
      <c r="L71" s="38">
        <f t="shared" si="24"/>
        <v>159.27783693436891</v>
      </c>
      <c r="M71" s="38">
        <f t="shared" si="24"/>
        <v>159.26190915067548</v>
      </c>
      <c r="N71" s="10">
        <v>0.01</v>
      </c>
      <c r="O71" s="10">
        <v>0.01</v>
      </c>
      <c r="P71" s="10">
        <v>0.01</v>
      </c>
      <c r="Q71" s="10">
        <v>0.01</v>
      </c>
      <c r="R71" s="10">
        <v>28920</v>
      </c>
      <c r="S71" s="10">
        <f t="shared" si="14"/>
        <v>28917.108</v>
      </c>
      <c r="T71" s="10">
        <f t="shared" si="14"/>
        <v>28914.216289200001</v>
      </c>
      <c r="U71" s="10">
        <f t="shared" si="14"/>
        <v>28911.324867571082</v>
      </c>
      <c r="V71" s="10">
        <v>0.01</v>
      </c>
      <c r="W71" s="10">
        <v>0.01</v>
      </c>
      <c r="X71" s="10">
        <v>0.01</v>
      </c>
      <c r="Y71" s="10">
        <v>0.01</v>
      </c>
      <c r="Z71" s="10"/>
      <c r="AA71" s="10"/>
      <c r="AB71" s="10"/>
      <c r="AC71" s="10"/>
      <c r="AD71" s="43">
        <v>0.01</v>
      </c>
      <c r="AE71" s="43">
        <v>0.01</v>
      </c>
      <c r="AF71" s="43">
        <v>0.01</v>
      </c>
      <c r="AG71" s="43">
        <v>0.01</v>
      </c>
      <c r="AH71" s="10">
        <v>3353.78</v>
      </c>
      <c r="AI71" s="10">
        <f t="shared" ref="AI71:AI77" si="27">AH71-(AH71*AD71/100)</f>
        <v>3353.444622</v>
      </c>
      <c r="AJ71" s="10">
        <f t="shared" si="26"/>
        <v>3353.1092775378002</v>
      </c>
      <c r="AK71" s="10">
        <f t="shared" si="26"/>
        <v>3352.7739666100465</v>
      </c>
    </row>
    <row r="72" spans="1:37" ht="15.75" x14ac:dyDescent="0.2">
      <c r="A72" s="8">
        <v>66</v>
      </c>
      <c r="B72" s="25" t="s">
        <v>71</v>
      </c>
      <c r="C72" s="17"/>
      <c r="D72" s="27">
        <v>25</v>
      </c>
      <c r="E72" s="28">
        <v>359</v>
      </c>
      <c r="F72" s="40">
        <v>2.0799999999999999E-2</v>
      </c>
      <c r="G72" s="38">
        <v>1.0189999999999999E-2</v>
      </c>
      <c r="H72" s="38">
        <v>0.01</v>
      </c>
      <c r="I72" s="38">
        <v>0.01</v>
      </c>
      <c r="J72" s="39">
        <v>91.44</v>
      </c>
      <c r="K72" s="38">
        <f t="shared" si="25"/>
        <v>91.430682263999998</v>
      </c>
      <c r="L72" s="38">
        <f t="shared" si="24"/>
        <v>91.421539195773605</v>
      </c>
      <c r="M72" s="38">
        <f t="shared" si="24"/>
        <v>91.412397041854021</v>
      </c>
      <c r="N72" s="10">
        <v>0.01</v>
      </c>
      <c r="O72" s="10">
        <v>0.01</v>
      </c>
      <c r="P72" s="10">
        <v>0.01</v>
      </c>
      <c r="Q72" s="10">
        <v>0.01</v>
      </c>
      <c r="R72" s="10">
        <v>8240</v>
      </c>
      <c r="S72" s="10">
        <f t="shared" si="14"/>
        <v>8239.1759999999995</v>
      </c>
      <c r="T72" s="10">
        <f t="shared" si="14"/>
        <v>8238.3520823999988</v>
      </c>
      <c r="U72" s="10">
        <f t="shared" si="14"/>
        <v>8237.5282471917581</v>
      </c>
      <c r="V72" s="10">
        <v>0.01</v>
      </c>
      <c r="W72" s="10">
        <v>0.01</v>
      </c>
      <c r="X72" s="10">
        <v>0.01</v>
      </c>
      <c r="Y72" s="10">
        <v>0.01</v>
      </c>
      <c r="Z72" s="10"/>
      <c r="AA72" s="10"/>
      <c r="AB72" s="10"/>
      <c r="AC72" s="10"/>
      <c r="AD72" s="43">
        <v>0.01</v>
      </c>
      <c r="AE72" s="43">
        <v>0.01</v>
      </c>
      <c r="AF72" s="43">
        <v>0.01</v>
      </c>
      <c r="AG72" s="43">
        <v>0.01</v>
      </c>
      <c r="AH72" s="10">
        <v>989.02</v>
      </c>
      <c r="AI72" s="10">
        <f t="shared" si="27"/>
        <v>988.92109800000003</v>
      </c>
      <c r="AJ72" s="10">
        <f t="shared" si="26"/>
        <v>988.82220589020005</v>
      </c>
      <c r="AK72" s="10">
        <f t="shared" si="26"/>
        <v>988.72332366961098</v>
      </c>
    </row>
    <row r="73" spans="1:37" ht="15.75" x14ac:dyDescent="0.2">
      <c r="A73" s="8">
        <v>67</v>
      </c>
      <c r="B73" s="25" t="s">
        <v>72</v>
      </c>
      <c r="C73" s="17"/>
      <c r="D73" s="27">
        <v>38</v>
      </c>
      <c r="E73" s="28">
        <v>536</v>
      </c>
      <c r="F73" s="40">
        <v>1.5800000000000002E-2</v>
      </c>
      <c r="G73" s="38">
        <v>1.0189999999999999E-2</v>
      </c>
      <c r="H73" s="38">
        <v>0.01</v>
      </c>
      <c r="I73" s="38">
        <v>0.01</v>
      </c>
      <c r="J73" s="39">
        <v>97.08</v>
      </c>
      <c r="K73" s="38">
        <f t="shared" si="25"/>
        <v>97.070107547999996</v>
      </c>
      <c r="L73" s="38">
        <f t="shared" si="24"/>
        <v>97.060400537245201</v>
      </c>
      <c r="M73" s="38">
        <f t="shared" si="24"/>
        <v>97.050694497191472</v>
      </c>
      <c r="N73" s="10">
        <v>0.01</v>
      </c>
      <c r="O73" s="10">
        <v>0.01</v>
      </c>
      <c r="P73" s="10">
        <v>0.01</v>
      </c>
      <c r="Q73" s="10">
        <v>0.01</v>
      </c>
      <c r="R73" s="10">
        <v>12970</v>
      </c>
      <c r="S73" s="10">
        <f t="shared" si="14"/>
        <v>12968.703</v>
      </c>
      <c r="T73" s="10">
        <f t="shared" si="14"/>
        <v>12967.406129699999</v>
      </c>
      <c r="U73" s="10">
        <f t="shared" si="14"/>
        <v>12966.109389087029</v>
      </c>
      <c r="V73" s="10">
        <v>0.01</v>
      </c>
      <c r="W73" s="10">
        <v>0.01</v>
      </c>
      <c r="X73" s="10">
        <v>0.01</v>
      </c>
      <c r="Y73" s="10">
        <v>0.01</v>
      </c>
      <c r="Z73" s="10"/>
      <c r="AA73" s="10"/>
      <c r="AB73" s="10"/>
      <c r="AC73" s="10"/>
      <c r="AD73" s="43">
        <v>0.01</v>
      </c>
      <c r="AE73" s="43">
        <v>0.01</v>
      </c>
      <c r="AF73" s="43">
        <v>0.01</v>
      </c>
      <c r="AG73" s="43">
        <v>0.01</v>
      </c>
      <c r="AH73" s="10">
        <v>1345.1</v>
      </c>
      <c r="AI73" s="10">
        <f t="shared" si="27"/>
        <v>1344.9654899999998</v>
      </c>
      <c r="AJ73" s="10">
        <f t="shared" si="26"/>
        <v>1344.8309934509998</v>
      </c>
      <c r="AK73" s="10">
        <f t="shared" si="26"/>
        <v>1344.6965103516548</v>
      </c>
    </row>
    <row r="74" spans="1:37" ht="15.75" x14ac:dyDescent="0.2">
      <c r="A74" s="8">
        <v>69</v>
      </c>
      <c r="B74" s="25" t="s">
        <v>73</v>
      </c>
      <c r="C74" s="17"/>
      <c r="D74" s="27">
        <v>36</v>
      </c>
      <c r="E74" s="28">
        <v>488.4</v>
      </c>
      <c r="F74" s="38"/>
      <c r="G74" s="38"/>
      <c r="H74" s="38"/>
      <c r="I74" s="38"/>
      <c r="J74" s="17"/>
      <c r="K74" s="17"/>
      <c r="L74" s="17"/>
      <c r="M74" s="17"/>
      <c r="N74" s="10">
        <v>0.01</v>
      </c>
      <c r="O74" s="10">
        <v>0.01</v>
      </c>
      <c r="P74" s="10">
        <v>0.01</v>
      </c>
      <c r="Q74" s="10">
        <v>0.01</v>
      </c>
      <c r="R74" s="10">
        <v>9861</v>
      </c>
      <c r="S74" s="10">
        <f t="shared" si="14"/>
        <v>9860.0138999999999</v>
      </c>
      <c r="T74" s="10">
        <f t="shared" si="14"/>
        <v>9859.0278986100002</v>
      </c>
      <c r="U74" s="10">
        <f t="shared" si="14"/>
        <v>9858.0419958201401</v>
      </c>
      <c r="V74" s="10">
        <v>0.01</v>
      </c>
      <c r="W74" s="10">
        <v>0.01</v>
      </c>
      <c r="X74" s="10">
        <v>0.01</v>
      </c>
      <c r="Y74" s="10">
        <v>0.01</v>
      </c>
      <c r="Z74" s="10">
        <v>14343</v>
      </c>
      <c r="AA74" s="10">
        <f t="shared" si="15"/>
        <v>14341.565699999999</v>
      </c>
      <c r="AB74" s="10">
        <f t="shared" si="15"/>
        <v>14340.13154343</v>
      </c>
      <c r="AC74" s="10">
        <f t="shared" si="15"/>
        <v>14338.697530275656</v>
      </c>
      <c r="AD74" s="43">
        <v>0.01</v>
      </c>
      <c r="AE74" s="43">
        <v>0.01</v>
      </c>
      <c r="AF74" s="43">
        <v>0.01</v>
      </c>
      <c r="AG74" s="43">
        <v>0.01</v>
      </c>
      <c r="AH74" s="10">
        <v>115</v>
      </c>
      <c r="AI74" s="10">
        <f t="shared" si="27"/>
        <v>114.9885</v>
      </c>
      <c r="AJ74" s="10">
        <f t="shared" si="26"/>
        <v>114.97700115000001</v>
      </c>
      <c r="AK74" s="10">
        <f t="shared" si="26"/>
        <v>114.96550344988501</v>
      </c>
    </row>
    <row r="75" spans="1:37" ht="15.75" x14ac:dyDescent="0.2">
      <c r="A75" s="8">
        <v>70</v>
      </c>
      <c r="B75" s="25" t="s">
        <v>74</v>
      </c>
      <c r="C75" s="17"/>
      <c r="D75" s="27">
        <v>45</v>
      </c>
      <c r="E75" s="28">
        <v>824.7</v>
      </c>
      <c r="F75" s="38"/>
      <c r="G75" s="38"/>
      <c r="H75" s="38"/>
      <c r="I75" s="38"/>
      <c r="J75" s="17"/>
      <c r="K75" s="17"/>
      <c r="L75" s="17"/>
      <c r="M75" s="17"/>
      <c r="N75" s="10">
        <v>0.01</v>
      </c>
      <c r="O75" s="10">
        <v>0.01</v>
      </c>
      <c r="P75" s="10">
        <v>0.01</v>
      </c>
      <c r="Q75" s="10">
        <v>0.01</v>
      </c>
      <c r="R75" s="10">
        <v>21604</v>
      </c>
      <c r="S75" s="10">
        <f t="shared" si="14"/>
        <v>21601.839599999999</v>
      </c>
      <c r="T75" s="10">
        <f t="shared" si="14"/>
        <v>21599.679416039999</v>
      </c>
      <c r="U75" s="10">
        <f t="shared" si="14"/>
        <v>21597.519448098396</v>
      </c>
      <c r="V75" s="10">
        <v>0.01</v>
      </c>
      <c r="W75" s="10">
        <v>0.01</v>
      </c>
      <c r="X75" s="10">
        <v>0.01</v>
      </c>
      <c r="Y75" s="10">
        <v>0.01</v>
      </c>
      <c r="Z75" s="10">
        <v>39361</v>
      </c>
      <c r="AA75" s="10">
        <f t="shared" si="15"/>
        <v>39357.063900000001</v>
      </c>
      <c r="AB75" s="10">
        <f t="shared" si="15"/>
        <v>39353.128193609999</v>
      </c>
      <c r="AC75" s="10">
        <f t="shared" si="15"/>
        <v>39349.192880790637</v>
      </c>
      <c r="AD75" s="43">
        <v>0.01</v>
      </c>
      <c r="AE75" s="43">
        <v>0.01</v>
      </c>
      <c r="AF75" s="43">
        <v>0.01</v>
      </c>
      <c r="AG75" s="43">
        <v>0.01</v>
      </c>
      <c r="AH75" s="10">
        <v>415</v>
      </c>
      <c r="AI75" s="10">
        <f t="shared" si="27"/>
        <v>414.95850000000002</v>
      </c>
      <c r="AJ75" s="10">
        <f t="shared" si="26"/>
        <v>414.91700415000003</v>
      </c>
      <c r="AK75" s="10">
        <f t="shared" si="26"/>
        <v>414.87551244958502</v>
      </c>
    </row>
    <row r="76" spans="1:37" ht="15.75" x14ac:dyDescent="0.2">
      <c r="A76" s="8">
        <v>71</v>
      </c>
      <c r="B76" s="25" t="s">
        <v>75</v>
      </c>
      <c r="C76" s="17"/>
      <c r="D76" s="27">
        <v>46</v>
      </c>
      <c r="E76" s="28">
        <v>1005</v>
      </c>
      <c r="F76" s="38"/>
      <c r="G76" s="38"/>
      <c r="H76" s="38"/>
      <c r="I76" s="38"/>
      <c r="J76" s="17"/>
      <c r="K76" s="17"/>
      <c r="L76" s="17"/>
      <c r="M76" s="17"/>
      <c r="N76" s="10">
        <v>0.01</v>
      </c>
      <c r="O76" s="10">
        <v>0.01</v>
      </c>
      <c r="P76" s="10">
        <v>0.01</v>
      </c>
      <c r="Q76" s="10">
        <v>0.01</v>
      </c>
      <c r="R76" s="10">
        <v>21103</v>
      </c>
      <c r="S76" s="10">
        <f t="shared" si="14"/>
        <v>21100.8897</v>
      </c>
      <c r="T76" s="10">
        <f t="shared" si="14"/>
        <v>21098.779611030001</v>
      </c>
      <c r="U76" s="10">
        <f t="shared" si="14"/>
        <v>21096.669733068898</v>
      </c>
      <c r="V76" s="10">
        <v>0.01</v>
      </c>
      <c r="W76" s="10">
        <v>0.01</v>
      </c>
      <c r="X76" s="10">
        <v>0.01</v>
      </c>
      <c r="Y76" s="10">
        <v>0.01</v>
      </c>
      <c r="Z76" s="10">
        <v>19261</v>
      </c>
      <c r="AA76" s="10">
        <f t="shared" si="15"/>
        <v>19259.073899999999</v>
      </c>
      <c r="AB76" s="10">
        <f t="shared" si="15"/>
        <v>19257.14799261</v>
      </c>
      <c r="AC76" s="10">
        <f t="shared" si="15"/>
        <v>19255.222277810739</v>
      </c>
      <c r="AD76" s="43">
        <v>0.1</v>
      </c>
      <c r="AE76" s="43">
        <v>0.1</v>
      </c>
      <c r="AF76" s="43">
        <v>0.1</v>
      </c>
      <c r="AG76" s="43">
        <v>0.1</v>
      </c>
      <c r="AH76" s="10">
        <v>318</v>
      </c>
      <c r="AI76" s="10">
        <f t="shared" si="27"/>
        <v>317.68200000000002</v>
      </c>
      <c r="AJ76" s="10">
        <f t="shared" si="26"/>
        <v>317.36431800000003</v>
      </c>
      <c r="AK76" s="10">
        <f t="shared" si="26"/>
        <v>317.04695368200004</v>
      </c>
    </row>
    <row r="77" spans="1:37" ht="15.75" x14ac:dyDescent="0.2">
      <c r="A77" s="8">
        <v>72</v>
      </c>
      <c r="B77" s="25" t="s">
        <v>76</v>
      </c>
      <c r="C77" s="17"/>
      <c r="D77" s="27">
        <v>28</v>
      </c>
      <c r="E77" s="28">
        <v>507</v>
      </c>
      <c r="F77" s="38"/>
      <c r="G77" s="38"/>
      <c r="H77" s="38"/>
      <c r="I77" s="38"/>
      <c r="J77" s="17"/>
      <c r="K77" s="17"/>
      <c r="L77" s="17"/>
      <c r="M77" s="17"/>
      <c r="N77" s="10">
        <v>0.01</v>
      </c>
      <c r="O77" s="10">
        <v>0.01</v>
      </c>
      <c r="P77" s="10">
        <v>0.01</v>
      </c>
      <c r="Q77" s="10">
        <v>0.01</v>
      </c>
      <c r="R77" s="10">
        <v>8891</v>
      </c>
      <c r="S77" s="10">
        <f t="shared" si="14"/>
        <v>8890.1108999999997</v>
      </c>
      <c r="T77" s="10">
        <f t="shared" si="14"/>
        <v>8889.2218889100004</v>
      </c>
      <c r="U77" s="10">
        <f t="shared" si="14"/>
        <v>8888.3329667211092</v>
      </c>
      <c r="V77" s="10">
        <v>0.01</v>
      </c>
      <c r="W77" s="10">
        <v>0.01</v>
      </c>
      <c r="X77" s="10">
        <v>0.01</v>
      </c>
      <c r="Y77" s="10">
        <v>0.01</v>
      </c>
      <c r="Z77" s="10">
        <v>12408</v>
      </c>
      <c r="AA77" s="10">
        <f t="shared" si="15"/>
        <v>12406.7592</v>
      </c>
      <c r="AB77" s="10">
        <f t="shared" si="15"/>
        <v>12405.51852408</v>
      </c>
      <c r="AC77" s="10">
        <f t="shared" si="15"/>
        <v>12404.277972227592</v>
      </c>
      <c r="AD77" s="43">
        <v>0.1</v>
      </c>
      <c r="AE77" s="43">
        <v>0.1</v>
      </c>
      <c r="AF77" s="43">
        <v>0.1</v>
      </c>
      <c r="AG77" s="43">
        <v>0.1</v>
      </c>
      <c r="AH77" s="10">
        <v>109</v>
      </c>
      <c r="AI77" s="10">
        <f t="shared" si="27"/>
        <v>108.89100000000001</v>
      </c>
      <c r="AJ77" s="10">
        <f t="shared" si="26"/>
        <v>108.78210900000001</v>
      </c>
      <c r="AK77" s="10">
        <f t="shared" si="26"/>
        <v>108.673326891</v>
      </c>
    </row>
    <row r="78" spans="1:37" ht="15.75" x14ac:dyDescent="0.2">
      <c r="A78" s="8">
        <v>73</v>
      </c>
      <c r="B78" s="25" t="s">
        <v>77</v>
      </c>
      <c r="C78" s="17"/>
      <c r="D78" s="27">
        <v>89</v>
      </c>
      <c r="E78" s="28">
        <v>888.1</v>
      </c>
      <c r="F78" s="38"/>
      <c r="G78" s="38"/>
      <c r="H78" s="38"/>
      <c r="I78" s="38"/>
      <c r="J78" s="17"/>
      <c r="K78" s="17"/>
      <c r="L78" s="17"/>
      <c r="M78" s="17"/>
      <c r="N78" s="10">
        <v>0.01</v>
      </c>
      <c r="O78" s="10">
        <v>0.01</v>
      </c>
      <c r="P78" s="10">
        <v>0.01</v>
      </c>
      <c r="Q78" s="10">
        <v>0.01</v>
      </c>
      <c r="R78" s="10">
        <v>31206</v>
      </c>
      <c r="S78" s="10">
        <f t="shared" si="14"/>
        <v>31202.879400000002</v>
      </c>
      <c r="T78" s="10">
        <f t="shared" si="14"/>
        <v>31199.759112060001</v>
      </c>
      <c r="U78" s="10">
        <f t="shared" si="14"/>
        <v>31196.639136148795</v>
      </c>
      <c r="V78" s="10">
        <v>0.01</v>
      </c>
      <c r="W78" s="10">
        <v>0.01</v>
      </c>
      <c r="X78" s="10">
        <v>0.01</v>
      </c>
      <c r="Y78" s="10">
        <v>0.01</v>
      </c>
      <c r="Z78" s="10">
        <v>29168</v>
      </c>
      <c r="AA78" s="10">
        <f t="shared" si="15"/>
        <v>29165.083200000001</v>
      </c>
      <c r="AB78" s="10">
        <f t="shared" si="15"/>
        <v>29162.166691680002</v>
      </c>
      <c r="AC78" s="10">
        <f t="shared" si="15"/>
        <v>29159.250475010835</v>
      </c>
      <c r="AD78" s="43"/>
      <c r="AE78" s="43"/>
      <c r="AF78" s="43"/>
      <c r="AG78" s="43"/>
      <c r="AH78" s="10"/>
      <c r="AI78" s="10"/>
      <c r="AJ78" s="10"/>
      <c r="AK78" s="10"/>
    </row>
    <row r="79" spans="1:37" x14ac:dyDescent="0.2">
      <c r="D79" s="30">
        <f>SUM(D14:D78)</f>
        <v>22919</v>
      </c>
      <c r="E79" s="30">
        <f>SUM(E14:E78)</f>
        <v>68540.600000000006</v>
      </c>
      <c r="F79" s="29"/>
      <c r="J79" s="29">
        <f>SUM(J14:J78)</f>
        <v>716.44000000000017</v>
      </c>
      <c r="K79" s="29">
        <f>SUM(K14:K78)</f>
        <v>716.36699476400008</v>
      </c>
      <c r="L79" s="29">
        <f>SUM(L14:L78)</f>
        <v>716.29535806452361</v>
      </c>
      <c r="M79" s="29">
        <f>SUM(M14:M78)</f>
        <v>716.22372852871706</v>
      </c>
      <c r="N79" s="32"/>
      <c r="O79" s="32"/>
      <c r="P79" s="32"/>
      <c r="Q79" s="32"/>
      <c r="R79" s="32">
        <f>SUM(R14:R78)</f>
        <v>2518532</v>
      </c>
      <c r="S79" s="32">
        <f>SUM(S14:S78)</f>
        <v>2518280.1468000016</v>
      </c>
      <c r="T79" s="32">
        <f>SUM(T14:T78)</f>
        <v>2518028.3187853205</v>
      </c>
      <c r="U79" s="32">
        <f>SUM(U14:U78)</f>
        <v>2517776.5159534407</v>
      </c>
      <c r="Z79" s="36">
        <f>SUM(Z14:Z78)</f>
        <v>1679082</v>
      </c>
      <c r="AA79" s="36">
        <f>SUM(AA14:AA78)</f>
        <v>1678914.0917999998</v>
      </c>
      <c r="AB79" s="36">
        <f>SUM(AB14:AB78)</f>
        <v>1678746.2003908199</v>
      </c>
      <c r="AC79" s="36">
        <f>SUM(AC14:AC78)</f>
        <v>1678578.3257707811</v>
      </c>
      <c r="AH79" s="30">
        <f>SUM(AH14:AH78)</f>
        <v>22461.179999999997</v>
      </c>
      <c r="AI79" s="30">
        <f>SUM(AI14:AI78)</f>
        <v>22454.585981999997</v>
      </c>
      <c r="AJ79" s="30">
        <f>SUM(AJ14:AJ78)</f>
        <v>22447.9969713018</v>
      </c>
      <c r="AK79" s="30">
        <f>SUM(AK14:AK78)</f>
        <v>22441.41296305677</v>
      </c>
    </row>
    <row r="80" spans="1:37" x14ac:dyDescent="0.2">
      <c r="N80" s="33"/>
      <c r="O80" s="33"/>
      <c r="P80" s="30"/>
      <c r="Q80" s="30"/>
      <c r="R80" s="33"/>
      <c r="S80" s="33"/>
      <c r="T80" s="30"/>
      <c r="U80" s="30"/>
    </row>
    <row r="81" spans="2:37" x14ac:dyDescent="0.2">
      <c r="J81" s="31"/>
      <c r="K81" s="31"/>
      <c r="L81" s="31"/>
      <c r="M81" s="31"/>
      <c r="N81" s="35"/>
      <c r="O81" s="35"/>
      <c r="P81" s="35"/>
      <c r="Q81" s="35"/>
      <c r="R81" s="35"/>
      <c r="S81" s="35"/>
      <c r="T81" s="35"/>
      <c r="U81" s="35"/>
      <c r="Z81" s="37"/>
      <c r="AA81" s="37"/>
      <c r="AB81" s="37"/>
      <c r="AC81" s="37"/>
      <c r="AH81" s="31"/>
      <c r="AI81" s="31"/>
      <c r="AJ81" s="31"/>
      <c r="AK81" s="31"/>
    </row>
    <row r="82" spans="2:37" x14ac:dyDescent="0.2">
      <c r="B82" s="30" t="s">
        <v>81</v>
      </c>
      <c r="N82" s="34"/>
      <c r="O82" s="35"/>
      <c r="P82" s="35"/>
      <c r="Q82" s="35"/>
      <c r="R82" s="34"/>
      <c r="S82" s="42"/>
      <c r="T82" s="42"/>
      <c r="U82" s="42"/>
    </row>
  </sheetData>
  <mergeCells count="34">
    <mergeCell ref="O4:P4"/>
    <mergeCell ref="O3:P3"/>
    <mergeCell ref="AD12:AD13"/>
    <mergeCell ref="AD11:AK11"/>
    <mergeCell ref="N7:P7"/>
    <mergeCell ref="AD7:AG7"/>
    <mergeCell ref="N5:P5"/>
    <mergeCell ref="R12:U12"/>
    <mergeCell ref="V12:V13"/>
    <mergeCell ref="B8:AG8"/>
    <mergeCell ref="AF3:AG3"/>
    <mergeCell ref="N11:U11"/>
    <mergeCell ref="J12:M12"/>
    <mergeCell ref="O12:Q12"/>
    <mergeCell ref="AF4:AG4"/>
    <mergeCell ref="X5:AG5"/>
    <mergeCell ref="N6:P6"/>
    <mergeCell ref="A10:A13"/>
    <mergeCell ref="B10:B13"/>
    <mergeCell ref="C10:C13"/>
    <mergeCell ref="D10:E10"/>
    <mergeCell ref="F10:AG10"/>
    <mergeCell ref="D11:D13"/>
    <mergeCell ref="E11:E13"/>
    <mergeCell ref="AE6:AG6"/>
    <mergeCell ref="AH12:AK12"/>
    <mergeCell ref="V11:AC11"/>
    <mergeCell ref="F11:M11"/>
    <mergeCell ref="N12:N13"/>
    <mergeCell ref="F12:F13"/>
    <mergeCell ref="Z12:AC12"/>
    <mergeCell ref="AE12:AG12"/>
    <mergeCell ref="W12:Y12"/>
    <mergeCell ref="G12:I12"/>
  </mergeCells>
  <phoneticPr fontId="10" type="noConversion"/>
  <pageMargins left="0.78740157480314965" right="0.78740157480314965" top="1.0629921259842521" bottom="1.0629921259842521" header="0.78740157480314965" footer="0.78740157480314965"/>
  <pageSetup paperSize="9" scale="45" orientation="landscape" useFirstPageNumber="1" r:id="rId1"/>
  <headerFooter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Николаевич Курков</dc:creator>
  <cp:lastModifiedBy>отдел по ЖКХ</cp:lastModifiedBy>
  <cp:revision>1</cp:revision>
  <cp:lastPrinted>2025-09-09T07:59:02Z</cp:lastPrinted>
  <dcterms:created xsi:type="dcterms:W3CDTF">2023-04-11T10:41:42Z</dcterms:created>
  <dcterms:modified xsi:type="dcterms:W3CDTF">2025-09-17T08:46:01Z</dcterms:modified>
  <dc:language>ru-RU</dc:language>
</cp:coreProperties>
</file>