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Лист1" sheetId="1" r:id="rId1"/>
  </sheets>
  <definedNames>
    <definedName name="_xlnm.Print_Area" localSheetId="0">Лист1!$A$1:$AL$100</definedName>
  </definedNames>
  <calcPr calcId="114210"/>
</workbook>
</file>

<file path=xl/calcChain.xml><?xml version="1.0" encoding="utf-8"?>
<calcChain xmlns="http://schemas.openxmlformats.org/spreadsheetml/2006/main">
  <c r="AL35" i="1"/>
  <c r="AL37"/>
  <c r="AL38"/>
  <c r="AL47"/>
  <c r="AL48"/>
  <c r="AL49"/>
  <c r="AL50"/>
  <c r="AL51"/>
  <c r="AL52"/>
  <c r="AL59"/>
  <c r="AL60"/>
  <c r="AL64"/>
  <c r="AL65"/>
  <c r="AL67"/>
  <c r="AL68"/>
  <c r="AL69"/>
  <c r="AL70"/>
  <c r="AL71"/>
  <c r="AL72"/>
  <c r="AL73"/>
  <c r="AL74"/>
  <c r="AL77"/>
  <c r="AL78"/>
  <c r="AL79"/>
  <c r="AL80"/>
  <c r="AL81"/>
  <c r="AL82"/>
  <c r="AL83"/>
  <c r="AL84"/>
  <c r="AL87"/>
  <c r="AL88"/>
  <c r="AL91"/>
  <c r="AL92"/>
  <c r="AL34"/>
  <c r="AK35"/>
  <c r="AK37"/>
  <c r="AK38"/>
  <c r="AK47"/>
  <c r="AK48"/>
  <c r="AK49"/>
  <c r="AK50"/>
  <c r="AK51"/>
  <c r="AK52"/>
  <c r="AK59"/>
  <c r="AK60"/>
  <c r="AK64"/>
  <c r="AK65"/>
  <c r="AK66"/>
  <c r="AK67"/>
  <c r="AK68"/>
  <c r="AK69"/>
  <c r="AK70"/>
  <c r="AK71"/>
  <c r="AK72"/>
  <c r="AK73"/>
  <c r="AK74"/>
  <c r="AK77"/>
  <c r="AK78"/>
  <c r="AK79"/>
  <c r="AK80"/>
  <c r="AK81"/>
  <c r="AK82"/>
  <c r="AK83"/>
  <c r="AK84"/>
  <c r="AK87"/>
  <c r="AK88"/>
  <c r="AK91"/>
  <c r="AK92"/>
  <c r="AJ50"/>
  <c r="AJ51"/>
  <c r="AJ52"/>
  <c r="AJ59"/>
  <c r="AJ60"/>
  <c r="AJ64"/>
  <c r="AJ65"/>
  <c r="AJ66"/>
  <c r="AJ67"/>
  <c r="AJ68"/>
  <c r="AJ69"/>
  <c r="AJ70"/>
  <c r="AJ71"/>
  <c r="AJ72"/>
  <c r="AJ73"/>
  <c r="AJ74"/>
  <c r="AJ77"/>
  <c r="AJ79"/>
  <c r="AJ80"/>
  <c r="AJ81"/>
  <c r="AJ82"/>
  <c r="AJ83"/>
  <c r="AJ84"/>
  <c r="AJ87"/>
  <c r="AJ88"/>
  <c r="AJ91"/>
  <c r="AJ92"/>
  <c r="AI66"/>
  <c r="AI67"/>
  <c r="AI68"/>
  <c r="AI69"/>
  <c r="AI70"/>
  <c r="AI71"/>
  <c r="AI72"/>
  <c r="AI73"/>
  <c r="AI74"/>
  <c r="AI77"/>
  <c r="AI78"/>
  <c r="AI79"/>
  <c r="AI80"/>
  <c r="AI81"/>
  <c r="AI82"/>
  <c r="AI83"/>
  <c r="AI84"/>
  <c r="AI87"/>
  <c r="AI88"/>
  <c r="AI91"/>
  <c r="AI92"/>
  <c r="AJ48"/>
  <c r="AJ49"/>
  <c r="AJ35"/>
  <c r="AJ37"/>
  <c r="AJ38"/>
  <c r="AJ47"/>
  <c r="AI50"/>
  <c r="AI51"/>
  <c r="AI52"/>
  <c r="AI59"/>
  <c r="AI60"/>
  <c r="AI64"/>
  <c r="AI65"/>
  <c r="AI47"/>
  <c r="AI48"/>
  <c r="AI49"/>
  <c r="AI37"/>
  <c r="AI38"/>
  <c r="AK34"/>
  <c r="AJ34"/>
  <c r="AI34"/>
  <c r="AL21"/>
  <c r="AK21"/>
  <c r="AJ21"/>
  <c r="AI21"/>
  <c r="AD15"/>
  <c r="AD16"/>
  <c r="AD17"/>
  <c r="AD18"/>
  <c r="AD19"/>
  <c r="AD20"/>
  <c r="AD21"/>
  <c r="AD22"/>
  <c r="AD23"/>
  <c r="AD24"/>
  <c r="AD25"/>
  <c r="AD26"/>
  <c r="AD28"/>
  <c r="AD29"/>
  <c r="AD32"/>
  <c r="AD33"/>
  <c r="AD34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71"/>
  <c r="AD72"/>
  <c r="AD77"/>
  <c r="AD91"/>
  <c r="AD92"/>
  <c r="AD14"/>
  <c r="AC15"/>
  <c r="AC16"/>
  <c r="AC17"/>
  <c r="AC18"/>
  <c r="AC19"/>
  <c r="AC20"/>
  <c r="AC21"/>
  <c r="AC22"/>
  <c r="AC23"/>
  <c r="AC24"/>
  <c r="AC25"/>
  <c r="AC26"/>
  <c r="AC28"/>
  <c r="AC29"/>
  <c r="AC32"/>
  <c r="AC33"/>
  <c r="AC34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71"/>
  <c r="AC72"/>
  <c r="AC77"/>
  <c r="AC91"/>
  <c r="AC92"/>
  <c r="AC14"/>
  <c r="AB92"/>
  <c r="AB91"/>
  <c r="AB71"/>
  <c r="AB72"/>
  <c r="AB77"/>
  <c r="AB59"/>
  <c r="AB60"/>
  <c r="AB61"/>
  <c r="AB62"/>
  <c r="AB63"/>
  <c r="AB64"/>
  <c r="AB65"/>
  <c r="AB66"/>
  <c r="AB67"/>
  <c r="AB68"/>
  <c r="AB50"/>
  <c r="AB51"/>
  <c r="AB52"/>
  <c r="AB53"/>
  <c r="AB54"/>
  <c r="AB55"/>
  <c r="AB56"/>
  <c r="AB57"/>
  <c r="AB58"/>
  <c r="AB37"/>
  <c r="AB38"/>
  <c r="AB39"/>
  <c r="AB40"/>
  <c r="AB41"/>
  <c r="AB42"/>
  <c r="AB43"/>
  <c r="AB44"/>
  <c r="AB45"/>
  <c r="AB46"/>
  <c r="AB47"/>
  <c r="AB48"/>
  <c r="AB49"/>
  <c r="AB28"/>
  <c r="AB29"/>
  <c r="AB32"/>
  <c r="AB33"/>
  <c r="AB34"/>
  <c r="AB15"/>
  <c r="AB16"/>
  <c r="AB17"/>
  <c r="AB18"/>
  <c r="AB19"/>
  <c r="AB20"/>
  <c r="AB21"/>
  <c r="AB22"/>
  <c r="AB23"/>
  <c r="AB24"/>
  <c r="AB25"/>
  <c r="AB26"/>
  <c r="AB14"/>
  <c r="AA91"/>
  <c r="AA92"/>
  <c r="AA71"/>
  <c r="AA72"/>
  <c r="AA77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15"/>
  <c r="AA16"/>
  <c r="AA17"/>
  <c r="AA18"/>
  <c r="AA19"/>
  <c r="AA20"/>
  <c r="AA21"/>
  <c r="AA22"/>
  <c r="AA23"/>
  <c r="AA24"/>
  <c r="AA25"/>
  <c r="AA26"/>
  <c r="AA28"/>
  <c r="AA29"/>
  <c r="AA32"/>
  <c r="AA33"/>
  <c r="AA34"/>
  <c r="AA37"/>
  <c r="AA38"/>
  <c r="AA39"/>
  <c r="AA40"/>
  <c r="AA41"/>
  <c r="AA42"/>
  <c r="AA43"/>
  <c r="AA44"/>
  <c r="AA45"/>
  <c r="AA46"/>
  <c r="AA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71"/>
  <c r="V72"/>
  <c r="V77"/>
  <c r="V87"/>
  <c r="V88"/>
  <c r="V89"/>
  <c r="V91"/>
  <c r="V92"/>
  <c r="V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71"/>
  <c r="U72"/>
  <c r="U77"/>
  <c r="U87"/>
  <c r="U88"/>
  <c r="U89"/>
  <c r="U91"/>
  <c r="U92"/>
  <c r="U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71"/>
  <c r="T72"/>
  <c r="T77"/>
  <c r="T87"/>
  <c r="T88"/>
  <c r="T89"/>
  <c r="T91"/>
  <c r="T92"/>
  <c r="T14"/>
  <c r="S89"/>
  <c r="S91"/>
  <c r="S92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71"/>
  <c r="S72"/>
  <c r="S77"/>
  <c r="S87"/>
  <c r="S88"/>
  <c r="S15"/>
  <c r="S14"/>
  <c r="M87"/>
  <c r="L87"/>
  <c r="K87"/>
  <c r="J87"/>
  <c r="M80"/>
  <c r="L80"/>
  <c r="K80"/>
  <c r="J80"/>
  <c r="L79"/>
  <c r="K79"/>
  <c r="J79"/>
  <c r="M78"/>
  <c r="L78"/>
  <c r="K78"/>
  <c r="J78"/>
  <c r="M77"/>
  <c r="K77"/>
  <c r="J77"/>
  <c r="F74"/>
  <c r="M93"/>
  <c r="K93"/>
  <c r="V93"/>
  <c r="U93"/>
  <c r="T93"/>
  <c r="S93"/>
  <c r="E93"/>
  <c r="D93"/>
  <c r="H77"/>
  <c r="L93"/>
  <c r="J93"/>
  <c r="AD93"/>
  <c r="AC93"/>
  <c r="AB93"/>
  <c r="AA93"/>
  <c r="AI35"/>
  <c r="AI93"/>
  <c r="AJ93"/>
  <c r="AK93"/>
  <c r="AL93"/>
</calcChain>
</file>

<file path=xl/sharedStrings.xml><?xml version="1.0" encoding="utf-8"?>
<sst xmlns="http://schemas.openxmlformats.org/spreadsheetml/2006/main" count="107" uniqueCount="98">
  <si>
    <t>Значение целевых показателей электрической энергии, тепловой энергии,природного газа, холодной воды, потребляемых бюджетным учреждениям   Темниковского  муниципального района Республики Мордовия</t>
  </si>
  <si>
    <t>№ п/п</t>
  </si>
  <si>
    <t>Наименование учреждения</t>
  </si>
  <si>
    <t>наименование здания</t>
  </si>
  <si>
    <t>показатели</t>
  </si>
  <si>
    <t>Удельное годовое значение потребления</t>
  </si>
  <si>
    <t xml:space="preserve">численность работников и посететелей, чел. </t>
  </si>
  <si>
    <t>площадь, кв.м.</t>
  </si>
  <si>
    <t>тепловая энергия на нужды отопления и вентиляции,Гкал</t>
  </si>
  <si>
    <t>электрической нергии, кВТч/кв.м.</t>
  </si>
  <si>
    <t>природного газа,куб.м/кв.м.</t>
  </si>
  <si>
    <t>холодной воды,куб.м/чел</t>
  </si>
  <si>
    <t>Целевой уровень снижения</t>
  </si>
  <si>
    <t>объем потребления</t>
  </si>
  <si>
    <t>2022 факт</t>
  </si>
  <si>
    <t>Анаевское сельсое поселение</t>
  </si>
  <si>
    <t>Ачадовское сельсое поселение</t>
  </si>
  <si>
    <t>Вышинское сельсое поселение</t>
  </si>
  <si>
    <t>Горенское сельсое поселение</t>
  </si>
  <si>
    <t>Дубительскоесельсое поселение</t>
  </si>
  <si>
    <t>Жуковское сельсое поселение</t>
  </si>
  <si>
    <t>Зарубкинское сельсое поселение</t>
  </si>
  <si>
    <t>Зубово-Полянское городское поселение</t>
  </si>
  <si>
    <t>Леплейскоесельсое поселение</t>
  </si>
  <si>
    <t>М-Полянское сельсое поселение</t>
  </si>
  <si>
    <t>М-Пимбурское сельское поселение</t>
  </si>
  <si>
    <t>Н-Выселское сельсое поселение</t>
  </si>
  <si>
    <t>Н-Потьминское сельсое поселение</t>
  </si>
  <si>
    <t>Пичпандинское сельсое поселение</t>
  </si>
  <si>
    <t>Потьминское городское поселение</t>
  </si>
  <si>
    <t>С-Бадиковское сельсое поселение</t>
  </si>
  <si>
    <t>Сосновское сельсое поселение</t>
  </si>
  <si>
    <t>Т-Потьминское сельсое поселение</t>
  </si>
  <si>
    <t>Уголковское сельсое поселение</t>
  </si>
  <si>
    <t>Уметское городское поселение</t>
  </si>
  <si>
    <t>Ширингушское сельсое поселение</t>
  </si>
  <si>
    <t>Явасское городское поселение</t>
  </si>
  <si>
    <t>Школы и Сады</t>
  </si>
  <si>
    <t>МБОУ ДОД "ДЮСШ"</t>
  </si>
  <si>
    <t>МБОУ "Ачадовская СОШ"</t>
  </si>
  <si>
    <t>МБОУ "Булдыгинская СОШ"</t>
  </si>
  <si>
    <t>МБОУ "Вадово-Селищинская СОШ"</t>
  </si>
  <si>
    <t>МБОУ "Вышинская СОШ"</t>
  </si>
  <si>
    <t>МБОУ "Горенская ООШ"</t>
  </si>
  <si>
    <t>МБОУ "Дубительская СОШ"</t>
  </si>
  <si>
    <t>МБОУ "Жуковская СОШ"</t>
  </si>
  <si>
    <t>МБОУ "Каргальская ООШ"</t>
  </si>
  <si>
    <t>МБОУ "Покровско-Селищенская ООШ"</t>
  </si>
  <si>
    <t>МБОУ "3убово-Полянская школа №1"</t>
  </si>
  <si>
    <t>МБОУ "3убово-Полянская гимназия"</t>
  </si>
  <si>
    <t>МБОУ "3убово-Полянская ООШ"</t>
  </si>
  <si>
    <t>МБОУ "Ясно-Полянская ООШ"</t>
  </si>
  <si>
    <t>МБОУ "Леплейская СОШ"</t>
  </si>
  <si>
    <t>МБОУ "Ударная СОШ"</t>
  </si>
  <si>
    <t>МБОУ "Мордовско-Пимбурская СОШ"</t>
  </si>
  <si>
    <t>МБОУ "Мордовско-Полянская ООШ"</t>
  </si>
  <si>
    <t>МБОУ "Ново-Выселская СОШ"</t>
  </si>
  <si>
    <t>МБОУ "Ново-Потьминская СОШ"</t>
  </si>
  <si>
    <t>ОСП "Пичпандинская ООШ"</t>
  </si>
  <si>
    <t>МБОУ "Потьминская СОШ"</t>
  </si>
  <si>
    <t>МБОУ "Сосновская СОШ"</t>
  </si>
  <si>
    <t>МБОУ "Молочницкая ООШ"</t>
  </si>
  <si>
    <t>МБОУ "Тарханско-Потьминская ООШ"</t>
  </si>
  <si>
    <t>МБОУ "Уголковская ООШ"</t>
  </si>
  <si>
    <t>МБОУ "Уметская СОШ"</t>
  </si>
  <si>
    <t>МБОУ "Ширингушская СОШ"</t>
  </si>
  <si>
    <t>МБОУ "Явасская СОШ"</t>
  </si>
  <si>
    <t>МБОУ "Лесная ООШ"</t>
  </si>
  <si>
    <t>МБОУ "Парцинская ООШ"</t>
  </si>
  <si>
    <t>МБОУ "Озёрная ООШ"</t>
  </si>
  <si>
    <t>ОСП "Зубово-Полянский детский сад №1 "Сказка" комбинированного вида"</t>
  </si>
  <si>
    <t>ОСП "Зубово-Полянский детский сад №2 комбинированного вида"</t>
  </si>
  <si>
    <t>МБДОУ "Зубово-Полянский детский сад №3 "Ручеек" комбинированного вида"</t>
  </si>
  <si>
    <t>МБДОУ Зубово-Полянский детский сад №7 "Черемышки"</t>
  </si>
  <si>
    <t>ОСП "Зубово-Полянский детский сад №5 "Малышок"</t>
  </si>
  <si>
    <t>ОСП "Зубово-Полянский детский сад №6 "Березка" комбинированного вида"</t>
  </si>
  <si>
    <t>ОСП "Уметский детский сад №1"</t>
  </si>
  <si>
    <t>ОСП "Уметский детский сад №2"</t>
  </si>
  <si>
    <t>МБДОУ "Явасский детский сад №1 комбинированного вида"</t>
  </si>
  <si>
    <t>ОСП "Явасский детский сад №2"</t>
  </si>
  <si>
    <t>ОСП "Озёрный детский сад"</t>
  </si>
  <si>
    <t>ОСП "Парцинский детский сад"</t>
  </si>
  <si>
    <t>ОСП "Лесной детский сад"</t>
  </si>
  <si>
    <t>ОСП "Ударный детский сад"</t>
  </si>
  <si>
    <t>ОСП "Леплейский детский сад"</t>
  </si>
  <si>
    <t>ОСП "Сосновский детский сад"</t>
  </si>
  <si>
    <t>ОСП "Детский сад п.Молочница"</t>
  </si>
  <si>
    <t>ОСП "Потьминский детский сад"</t>
  </si>
  <si>
    <t>З-Полянский детский сад №4</t>
  </si>
  <si>
    <t>ДШИ п.Явас (центр культуры)</t>
  </si>
  <si>
    <t>МБУ "Центр культуры" Озерный КДЦ</t>
  </si>
  <si>
    <t>Сельские КДЦ</t>
  </si>
  <si>
    <t>Центр культуры</t>
  </si>
  <si>
    <t>МБУ "МЦУ"</t>
  </si>
  <si>
    <t>Население на 01.01.2023 - 45860</t>
  </si>
  <si>
    <t xml:space="preserve">Приложение </t>
  </si>
  <si>
    <t>к постановлению Администрации Зубово-Полянского муниципального района</t>
  </si>
  <si>
    <t>от "______" _____________ 2023г.  №______</t>
  </si>
</sst>
</file>

<file path=xl/styles.xml><?xml version="1.0" encoding="utf-8"?>
<styleSheet xmlns="http://schemas.openxmlformats.org/spreadsheetml/2006/main">
  <numFmts count="5">
    <numFmt numFmtId="164" formatCode="0.0"/>
    <numFmt numFmtId="165" formatCode="#,##0.0"/>
    <numFmt numFmtId="166" formatCode="0.000"/>
    <numFmt numFmtId="167" formatCode="0.0000"/>
    <numFmt numFmtId="168" formatCode="0.00000"/>
  </numFmts>
  <fonts count="14"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3" fillId="0" borderId="0"/>
    <xf numFmtId="9" fontId="9" fillId="0" borderId="0" applyFont="0" applyBorder="0" applyAlignment="0" applyProtection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1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top" wrapText="1"/>
    </xf>
    <xf numFmtId="0" fontId="1" fillId="0" borderId="2" xfId="0" applyFont="1" applyBorder="1" applyAlignment="1">
      <alignment vertical="center"/>
    </xf>
    <xf numFmtId="0" fontId="6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justify" vertical="center" wrapText="1"/>
    </xf>
    <xf numFmtId="2" fontId="1" fillId="0" borderId="1" xfId="1" applyNumberFormat="1" applyFont="1" applyBorder="1" applyAlignment="1" applyProtection="1">
      <alignment horizontal="center" vertical="center" wrapText="1"/>
      <protection hidden="1"/>
    </xf>
    <xf numFmtId="164" fontId="1" fillId="0" borderId="1" xfId="1" applyNumberFormat="1" applyFont="1" applyBorder="1" applyAlignment="1" applyProtection="1">
      <alignment horizontal="center" vertical="center" wrapText="1"/>
      <protection hidden="1"/>
    </xf>
    <xf numFmtId="9" fontId="1" fillId="0" borderId="1" xfId="2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Font="1" applyBorder="1" applyAlignment="1">
      <alignment horizontal="left" vertical="center" wrapText="1"/>
    </xf>
    <xf numFmtId="0" fontId="8" fillId="0" borderId="1" xfId="0" applyFont="1" applyFill="1" applyBorder="1"/>
    <xf numFmtId="0" fontId="11" fillId="0" borderId="1" xfId="0" applyFont="1" applyFill="1" applyBorder="1" applyAlignment="1">
      <alignment wrapText="1"/>
    </xf>
    <xf numFmtId="0" fontId="12" fillId="0" borderId="1" xfId="0" applyFont="1" applyFill="1" applyBorder="1"/>
    <xf numFmtId="0" fontId="11" fillId="0" borderId="1" xfId="0" applyFont="1" applyFill="1" applyBorder="1" applyAlignment="1">
      <alignment vertical="center" wrapText="1" shrinkToFi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165" fontId="6" fillId="0" borderId="1" xfId="0" applyNumberFormat="1" applyFont="1" applyFill="1" applyBorder="1" applyAlignment="1" applyProtection="1">
      <alignment horizontal="left" vertical="top" wrapText="1"/>
    </xf>
    <xf numFmtId="4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6" fillId="0" borderId="1" xfId="0" applyFont="1" applyBorder="1"/>
    <xf numFmtId="2" fontId="8" fillId="0" borderId="0" xfId="0" applyNumberFormat="1" applyFont="1"/>
    <xf numFmtId="0" fontId="8" fillId="0" borderId="0" xfId="0" applyFont="1"/>
    <xf numFmtId="166" fontId="0" fillId="0" borderId="0" xfId="0" applyNumberFormat="1"/>
    <xf numFmtId="2" fontId="8" fillId="0" borderId="0" xfId="0" applyNumberFormat="1" applyFont="1" applyAlignment="1">
      <alignment wrapText="1"/>
    </xf>
    <xf numFmtId="0" fontId="8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2" fontId="0" fillId="0" borderId="0" xfId="0" applyNumberFormat="1"/>
    <xf numFmtId="166" fontId="9" fillId="0" borderId="0" xfId="0" applyNumberFormat="1" applyFont="1"/>
    <xf numFmtId="2" fontId="0" fillId="0" borderId="1" xfId="0" applyNumberFormat="1" applyBorder="1"/>
    <xf numFmtId="2" fontId="1" fillId="0" borderId="1" xfId="0" applyNumberFormat="1" applyFont="1" applyBorder="1" applyAlignment="1">
      <alignment vertical="center"/>
    </xf>
    <xf numFmtId="166" fontId="0" fillId="0" borderId="1" xfId="0" applyNumberFormat="1" applyBorder="1"/>
    <xf numFmtId="167" fontId="0" fillId="0" borderId="1" xfId="0" applyNumberFormat="1" applyBorder="1"/>
    <xf numFmtId="168" fontId="0" fillId="0" borderId="1" xfId="0" applyNumberFormat="1" applyBorder="1"/>
    <xf numFmtId="166" fontId="0" fillId="0" borderId="0" xfId="0" applyNumberFormat="1" applyAlignment="1">
      <alignment wrapText="1"/>
    </xf>
    <xf numFmtId="166" fontId="1" fillId="0" borderId="1" xfId="1" applyNumberFormat="1" applyFont="1" applyBorder="1" applyAlignment="1" applyProtection="1">
      <alignment horizontal="center" vertical="center" wrapText="1"/>
      <protection hidden="1"/>
    </xf>
    <xf numFmtId="167" fontId="1" fillId="0" borderId="1" xfId="1" applyNumberFormat="1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" fillId="0" borderId="1" xfId="1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 vertical="center" wrapText="1"/>
    </xf>
    <xf numFmtId="0" fontId="1" fillId="0" borderId="6" xfId="1" applyFont="1" applyBorder="1" applyAlignment="1" applyProtection="1">
      <alignment horizontal="center" vertical="center" wrapText="1"/>
      <protection hidden="1"/>
    </xf>
    <xf numFmtId="0" fontId="1" fillId="0" borderId="3" xfId="1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1" applyFont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L96"/>
  <sheetViews>
    <sheetView tabSelected="1" view="pageBreakPreview" zoomScale="60" zoomScaleNormal="88" workbookViewId="0">
      <pane xSplit="11" ySplit="25" topLeftCell="AB26" activePane="bottomRight" state="frozen"/>
      <selection pane="topRight" activeCell="L1" sqref="L1"/>
      <selection pane="bottomLeft" activeCell="A26" sqref="A26"/>
      <selection pane="bottomRight" activeCell="J117" sqref="J117"/>
    </sheetView>
  </sheetViews>
  <sheetFormatPr defaultColWidth="11.5703125" defaultRowHeight="12.75"/>
  <cols>
    <col min="1" max="1" width="5.42578125" customWidth="1"/>
    <col min="2" max="2" width="35.7109375" customWidth="1"/>
    <col min="3" max="3" width="15.5703125" customWidth="1"/>
    <col min="7" max="7" width="12.140625" bestFit="1" customWidth="1"/>
    <col min="10" max="10" width="11.85546875" bestFit="1" customWidth="1"/>
    <col min="15" max="15" width="11.85546875" bestFit="1" customWidth="1"/>
    <col min="17" max="17" width="13.42578125" customWidth="1"/>
    <col min="19" max="20" width="14" customWidth="1"/>
    <col min="21" max="21" width="14.28515625" customWidth="1"/>
    <col min="22" max="22" width="15.42578125" customWidth="1"/>
    <col min="27" max="27" width="15.7109375" customWidth="1"/>
    <col min="28" max="28" width="13.85546875" customWidth="1"/>
    <col min="29" max="29" width="13.7109375" customWidth="1"/>
    <col min="30" max="30" width="14.28515625" customWidth="1"/>
    <col min="32" max="32" width="13.28515625" bestFit="1" customWidth="1"/>
    <col min="38" max="38" width="16.28515625" customWidth="1"/>
  </cols>
  <sheetData>
    <row r="3" spans="1:38" ht="15.75">
      <c r="N3" s="4"/>
      <c r="O3" s="62"/>
      <c r="P3" s="62"/>
      <c r="AF3" s="4"/>
      <c r="AG3" s="62" t="s">
        <v>95</v>
      </c>
      <c r="AH3" s="62"/>
      <c r="AI3" s="5"/>
      <c r="AJ3" s="5"/>
      <c r="AK3" s="5"/>
      <c r="AL3" s="5"/>
    </row>
    <row r="4" spans="1:38" ht="15.75">
      <c r="N4" s="4"/>
      <c r="O4" s="62"/>
      <c r="P4" s="62"/>
      <c r="AF4" s="4"/>
      <c r="AG4" s="62" t="s">
        <v>96</v>
      </c>
      <c r="AH4" s="62"/>
      <c r="AI4" s="5"/>
      <c r="AJ4" s="5"/>
      <c r="AK4" s="5"/>
      <c r="AL4" s="5"/>
    </row>
    <row r="5" spans="1:38" ht="15.75">
      <c r="N5" s="63"/>
      <c r="O5" s="63"/>
      <c r="P5" s="63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5"/>
      <c r="AJ5" s="5"/>
      <c r="AK5" s="5"/>
      <c r="AL5" s="5"/>
    </row>
    <row r="6" spans="1:38" ht="15.75">
      <c r="N6" s="63"/>
      <c r="O6" s="63"/>
      <c r="P6" s="63"/>
      <c r="AF6" s="63" t="s">
        <v>97</v>
      </c>
      <c r="AG6" s="63"/>
      <c r="AH6" s="63"/>
      <c r="AI6" s="6"/>
      <c r="AJ6" s="6"/>
      <c r="AK6" s="6"/>
      <c r="AL6" s="6"/>
    </row>
    <row r="7" spans="1:38" ht="15.75">
      <c r="N7" s="63"/>
      <c r="O7" s="63"/>
      <c r="P7" s="63"/>
      <c r="AE7" s="62"/>
      <c r="AF7" s="62"/>
      <c r="AG7" s="62"/>
      <c r="AH7" s="62"/>
      <c r="AI7" s="5"/>
      <c r="AJ7" s="5"/>
      <c r="AK7" s="5"/>
      <c r="AL7" s="5"/>
    </row>
    <row r="8" spans="1:38" ht="17.45" customHeight="1">
      <c r="B8" s="64" t="s"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7"/>
      <c r="AJ8" s="7"/>
      <c r="AK8" s="7"/>
      <c r="AL8" s="7"/>
    </row>
    <row r="9" spans="1:38" ht="18.7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38" ht="15" customHeight="1">
      <c r="A10" s="57" t="s">
        <v>1</v>
      </c>
      <c r="B10" s="58" t="s">
        <v>2</v>
      </c>
      <c r="C10" s="51" t="s">
        <v>3</v>
      </c>
      <c r="D10" s="59" t="s">
        <v>4</v>
      </c>
      <c r="E10" s="59"/>
      <c r="F10" s="49" t="s">
        <v>5</v>
      </c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3"/>
      <c r="AJ10" s="3"/>
      <c r="AK10" s="3"/>
      <c r="AL10" s="3"/>
    </row>
    <row r="11" spans="1:38" ht="15" customHeight="1">
      <c r="A11" s="57"/>
      <c r="B11" s="58"/>
      <c r="C11" s="51"/>
      <c r="D11" s="50" t="s">
        <v>6</v>
      </c>
      <c r="E11" s="52" t="s">
        <v>7</v>
      </c>
      <c r="F11" s="61" t="s">
        <v>8</v>
      </c>
      <c r="G11" s="61"/>
      <c r="H11" s="61"/>
      <c r="I11" s="61"/>
      <c r="J11" s="61"/>
      <c r="K11" s="61"/>
      <c r="L11" s="61"/>
      <c r="M11" s="61"/>
      <c r="N11" s="55" t="s">
        <v>9</v>
      </c>
      <c r="O11" s="55"/>
      <c r="P11" s="55"/>
      <c r="Q11" s="55"/>
      <c r="R11" s="55"/>
      <c r="S11" s="55"/>
      <c r="T11" s="55"/>
      <c r="U11" s="55"/>
      <c r="V11" s="55"/>
      <c r="W11" s="60" t="s">
        <v>10</v>
      </c>
      <c r="X11" s="60"/>
      <c r="Y11" s="60"/>
      <c r="Z11" s="60"/>
      <c r="AA11" s="60"/>
      <c r="AB11" s="60"/>
      <c r="AC11" s="60"/>
      <c r="AD11" s="60"/>
      <c r="AE11" s="60" t="s">
        <v>11</v>
      </c>
      <c r="AF11" s="60"/>
      <c r="AG11" s="60"/>
      <c r="AH11" s="60"/>
      <c r="AI11" s="60"/>
      <c r="AJ11" s="60"/>
      <c r="AK11" s="60"/>
      <c r="AL11" s="60"/>
    </row>
    <row r="12" spans="1:38" ht="15" customHeight="1">
      <c r="A12" s="57"/>
      <c r="B12" s="58"/>
      <c r="C12" s="51"/>
      <c r="D12" s="51"/>
      <c r="E12" s="51"/>
      <c r="F12" s="53" t="s">
        <v>14</v>
      </c>
      <c r="G12" s="53" t="s">
        <v>12</v>
      </c>
      <c r="H12" s="53"/>
      <c r="I12" s="53"/>
      <c r="J12" s="56" t="s">
        <v>13</v>
      </c>
      <c r="K12" s="56"/>
      <c r="L12" s="56"/>
      <c r="M12" s="56"/>
      <c r="N12" s="53" t="s">
        <v>14</v>
      </c>
      <c r="O12" s="53" t="s">
        <v>12</v>
      </c>
      <c r="P12" s="53"/>
      <c r="Q12" s="53"/>
      <c r="R12" s="53"/>
      <c r="S12" s="56" t="s">
        <v>13</v>
      </c>
      <c r="T12" s="56"/>
      <c r="U12" s="56"/>
      <c r="V12" s="56"/>
      <c r="W12" s="53" t="s">
        <v>14</v>
      </c>
      <c r="X12" s="54" t="s">
        <v>12</v>
      </c>
      <c r="Y12" s="54"/>
      <c r="Z12" s="54"/>
      <c r="AA12" s="56" t="s">
        <v>13</v>
      </c>
      <c r="AB12" s="56"/>
      <c r="AC12" s="56"/>
      <c r="AD12" s="56"/>
      <c r="AE12" s="53" t="s">
        <v>14</v>
      </c>
      <c r="AF12" s="53" t="s">
        <v>12</v>
      </c>
      <c r="AG12" s="53"/>
      <c r="AH12" s="53"/>
      <c r="AI12" s="56" t="s">
        <v>13</v>
      </c>
      <c r="AJ12" s="56"/>
      <c r="AK12" s="56"/>
      <c r="AL12" s="56"/>
    </row>
    <row r="13" spans="1:38" ht="15.75">
      <c r="A13" s="57"/>
      <c r="B13" s="58"/>
      <c r="C13" s="51"/>
      <c r="D13" s="51"/>
      <c r="E13" s="51"/>
      <c r="F13" s="53"/>
      <c r="G13" s="2">
        <v>2023</v>
      </c>
      <c r="H13" s="2">
        <v>2024</v>
      </c>
      <c r="I13" s="2">
        <v>2025</v>
      </c>
      <c r="J13" s="2">
        <v>2022</v>
      </c>
      <c r="K13" s="2">
        <v>2023</v>
      </c>
      <c r="L13" s="2">
        <v>2024</v>
      </c>
      <c r="M13" s="2">
        <v>2025</v>
      </c>
      <c r="N13" s="53"/>
      <c r="O13" s="2">
        <v>2023</v>
      </c>
      <c r="P13" s="2">
        <v>2024</v>
      </c>
      <c r="Q13" s="2">
        <v>2025</v>
      </c>
      <c r="R13" s="8"/>
      <c r="S13" s="2">
        <v>2022</v>
      </c>
      <c r="T13" s="2">
        <v>2023</v>
      </c>
      <c r="U13" s="2">
        <v>2024</v>
      </c>
      <c r="V13" s="2">
        <v>2025</v>
      </c>
      <c r="W13" s="53"/>
      <c r="X13" s="2">
        <v>2023</v>
      </c>
      <c r="Y13" s="2">
        <v>2024</v>
      </c>
      <c r="Z13" s="2">
        <v>2025</v>
      </c>
      <c r="AA13" s="2">
        <v>2022</v>
      </c>
      <c r="AB13" s="2">
        <v>2023</v>
      </c>
      <c r="AC13" s="2">
        <v>2024</v>
      </c>
      <c r="AD13" s="2">
        <v>2025</v>
      </c>
      <c r="AE13" s="53"/>
      <c r="AF13" s="2">
        <v>2023</v>
      </c>
      <c r="AG13" s="2">
        <v>2024</v>
      </c>
      <c r="AH13" s="2">
        <v>2025</v>
      </c>
      <c r="AI13" s="2">
        <v>2022</v>
      </c>
      <c r="AJ13" s="2">
        <v>2023</v>
      </c>
      <c r="AK13" s="2">
        <v>2024</v>
      </c>
      <c r="AL13" s="2">
        <v>2025</v>
      </c>
    </row>
    <row r="14" spans="1:38" ht="15.75">
      <c r="A14" s="9">
        <v>1</v>
      </c>
      <c r="B14" s="21" t="s">
        <v>15</v>
      </c>
      <c r="C14" s="10"/>
      <c r="D14" s="28">
        <v>471</v>
      </c>
      <c r="E14" s="28">
        <v>452</v>
      </c>
      <c r="F14" s="11"/>
      <c r="G14" s="12"/>
      <c r="H14" s="13"/>
      <c r="I14" s="13"/>
      <c r="J14" s="13"/>
      <c r="K14" s="13"/>
      <c r="L14" s="13"/>
      <c r="M14" s="13"/>
      <c r="N14" s="11">
        <v>77.22</v>
      </c>
      <c r="O14" s="11">
        <v>77.209999999999994</v>
      </c>
      <c r="P14" s="11">
        <v>77.2</v>
      </c>
      <c r="Q14" s="11">
        <v>77.19</v>
      </c>
      <c r="R14" s="42"/>
      <c r="S14" s="11">
        <f>N14*D14</f>
        <v>36370.620000000003</v>
      </c>
      <c r="T14" s="11">
        <f>O14*D14</f>
        <v>36365.909999999996</v>
      </c>
      <c r="U14" s="11">
        <f>P14*D14</f>
        <v>36361.200000000004</v>
      </c>
      <c r="V14" s="11">
        <f>Q14*D14</f>
        <v>36356.49</v>
      </c>
      <c r="W14" s="11">
        <v>4.7300000000000004</v>
      </c>
      <c r="X14" s="11">
        <v>4.7</v>
      </c>
      <c r="Y14" s="11">
        <v>4.67</v>
      </c>
      <c r="Z14" s="11">
        <v>4.63</v>
      </c>
      <c r="AA14" s="11">
        <f>W14*D14</f>
        <v>2227.8300000000004</v>
      </c>
      <c r="AB14" s="11">
        <f>X14*D14</f>
        <v>2213.7000000000003</v>
      </c>
      <c r="AC14" s="11">
        <f>Y14*D14</f>
        <v>2199.5700000000002</v>
      </c>
      <c r="AD14" s="11">
        <f>Z14*D14</f>
        <v>2180.73</v>
      </c>
      <c r="AE14" s="14"/>
      <c r="AF14" s="14"/>
      <c r="AG14" s="14"/>
      <c r="AH14" s="14"/>
      <c r="AI14" s="14"/>
      <c r="AJ14" s="14"/>
      <c r="AK14" s="14"/>
      <c r="AL14" s="14"/>
    </row>
    <row r="15" spans="1:38" ht="49.35" customHeight="1">
      <c r="A15" s="9">
        <v>2</v>
      </c>
      <c r="B15" s="21" t="s">
        <v>16</v>
      </c>
      <c r="C15" s="15"/>
      <c r="D15" s="28">
        <v>162</v>
      </c>
      <c r="E15" s="28">
        <v>64.2</v>
      </c>
      <c r="F15" s="11"/>
      <c r="G15" s="12"/>
      <c r="H15" s="13"/>
      <c r="I15" s="13"/>
      <c r="J15" s="13"/>
      <c r="K15" s="13"/>
      <c r="L15" s="13"/>
      <c r="M15" s="13"/>
      <c r="N15" s="11">
        <v>20.87</v>
      </c>
      <c r="O15" s="11">
        <v>20.86</v>
      </c>
      <c r="P15" s="11">
        <v>20.85</v>
      </c>
      <c r="Q15" s="11">
        <v>20.84</v>
      </c>
      <c r="R15" s="42"/>
      <c r="S15" s="11">
        <f>N15*D15</f>
        <v>3380.94</v>
      </c>
      <c r="T15" s="11">
        <f t="shared" ref="T15:T77" si="0">O15*D15</f>
        <v>3379.3199999999997</v>
      </c>
      <c r="U15" s="11">
        <f t="shared" ref="U15:U77" si="1">P15*D15</f>
        <v>3377.7000000000003</v>
      </c>
      <c r="V15" s="11">
        <f t="shared" ref="V15:V77" si="2">Q15*D15</f>
        <v>3376.08</v>
      </c>
      <c r="W15" s="11">
        <v>14.54</v>
      </c>
      <c r="X15" s="11">
        <v>14.5</v>
      </c>
      <c r="Y15" s="11">
        <v>14.46</v>
      </c>
      <c r="Z15" s="11">
        <v>14.42</v>
      </c>
      <c r="AA15" s="11">
        <f t="shared" ref="AA15:AA77" si="3">W15*D15</f>
        <v>2355.48</v>
      </c>
      <c r="AB15" s="11">
        <f t="shared" ref="AB15:AB77" si="4">X15*D15</f>
        <v>2349</v>
      </c>
      <c r="AC15" s="11">
        <f t="shared" ref="AC15:AC77" si="5">Y15*D15</f>
        <v>2342.52</v>
      </c>
      <c r="AD15" s="11">
        <f t="shared" ref="AD15:AD77" si="6">Z15*D15</f>
        <v>2336.04</v>
      </c>
      <c r="AE15" s="14"/>
      <c r="AF15" s="14"/>
      <c r="AG15" s="14"/>
      <c r="AH15" s="14"/>
      <c r="AI15" s="14"/>
      <c r="AJ15" s="14"/>
      <c r="AK15" s="14"/>
      <c r="AL15" s="14"/>
    </row>
    <row r="16" spans="1:38" ht="15.75">
      <c r="A16" s="9">
        <v>3</v>
      </c>
      <c r="B16" s="21" t="s">
        <v>17</v>
      </c>
      <c r="C16" s="10"/>
      <c r="D16" s="28">
        <v>325</v>
      </c>
      <c r="E16" s="28">
        <v>189.4</v>
      </c>
      <c r="F16" s="11"/>
      <c r="G16" s="12"/>
      <c r="H16" s="13"/>
      <c r="I16" s="13"/>
      <c r="J16" s="13"/>
      <c r="K16" s="13"/>
      <c r="L16" s="13"/>
      <c r="M16" s="13"/>
      <c r="N16" s="11">
        <v>94.99</v>
      </c>
      <c r="O16" s="11">
        <v>94.98</v>
      </c>
      <c r="P16" s="11">
        <v>94.97</v>
      </c>
      <c r="Q16" s="11">
        <v>94.96</v>
      </c>
      <c r="R16" s="42"/>
      <c r="S16" s="11">
        <f t="shared" ref="S16:S77" si="7">N16*D16</f>
        <v>30871.75</v>
      </c>
      <c r="T16" s="11">
        <f t="shared" si="0"/>
        <v>30868.5</v>
      </c>
      <c r="U16" s="11">
        <f t="shared" si="1"/>
        <v>30865.25</v>
      </c>
      <c r="V16" s="11">
        <f t="shared" si="2"/>
        <v>30861.999999999996</v>
      </c>
      <c r="W16" s="11">
        <v>6.34</v>
      </c>
      <c r="X16" s="11">
        <v>6.3</v>
      </c>
      <c r="Y16" s="11">
        <v>6.26</v>
      </c>
      <c r="Z16" s="11">
        <v>6.22</v>
      </c>
      <c r="AA16" s="11">
        <f t="shared" si="3"/>
        <v>2060.5</v>
      </c>
      <c r="AB16" s="11">
        <f t="shared" si="4"/>
        <v>2047.5</v>
      </c>
      <c r="AC16" s="11">
        <f t="shared" si="5"/>
        <v>2034.5</v>
      </c>
      <c r="AD16" s="11">
        <f t="shared" si="6"/>
        <v>2021.5</v>
      </c>
      <c r="AE16" s="14"/>
      <c r="AF16" s="14"/>
      <c r="AG16" s="14"/>
      <c r="AH16" s="14"/>
      <c r="AI16" s="14"/>
      <c r="AJ16" s="14"/>
      <c r="AK16" s="14"/>
      <c r="AL16" s="14"/>
    </row>
    <row r="17" spans="1:38" ht="15.75">
      <c r="A17" s="9">
        <v>4</v>
      </c>
      <c r="B17" s="21" t="s">
        <v>18</v>
      </c>
      <c r="C17" s="10"/>
      <c r="D17" s="28">
        <v>219</v>
      </c>
      <c r="E17" s="28">
        <v>105</v>
      </c>
      <c r="F17" s="11"/>
      <c r="G17" s="12"/>
      <c r="H17" s="13"/>
      <c r="I17" s="13"/>
      <c r="J17" s="13"/>
      <c r="K17" s="13"/>
      <c r="L17" s="13"/>
      <c r="M17" s="13"/>
      <c r="N17" s="11">
        <v>58.24</v>
      </c>
      <c r="O17" s="11">
        <v>58.23</v>
      </c>
      <c r="P17" s="11">
        <v>58.22</v>
      </c>
      <c r="Q17" s="11">
        <v>58.21</v>
      </c>
      <c r="R17" s="42"/>
      <c r="S17" s="11">
        <f t="shared" si="7"/>
        <v>12754.560000000001</v>
      </c>
      <c r="T17" s="11">
        <f t="shared" si="0"/>
        <v>12752.369999999999</v>
      </c>
      <c r="U17" s="11">
        <f t="shared" si="1"/>
        <v>12750.18</v>
      </c>
      <c r="V17" s="11">
        <f t="shared" si="2"/>
        <v>12747.99</v>
      </c>
      <c r="W17" s="11">
        <v>16.37</v>
      </c>
      <c r="X17" s="11">
        <v>16.3</v>
      </c>
      <c r="Y17" s="11">
        <v>16.23</v>
      </c>
      <c r="Z17" s="11">
        <v>16.149999999999999</v>
      </c>
      <c r="AA17" s="11">
        <f t="shared" si="3"/>
        <v>3585.03</v>
      </c>
      <c r="AB17" s="11">
        <f t="shared" si="4"/>
        <v>3569.7000000000003</v>
      </c>
      <c r="AC17" s="11">
        <f t="shared" si="5"/>
        <v>3554.37</v>
      </c>
      <c r="AD17" s="11">
        <f t="shared" si="6"/>
        <v>3536.85</v>
      </c>
      <c r="AE17" s="14"/>
      <c r="AF17" s="14"/>
      <c r="AG17" s="14"/>
      <c r="AH17" s="14"/>
      <c r="AI17" s="14"/>
      <c r="AJ17" s="14"/>
      <c r="AK17" s="14"/>
      <c r="AL17" s="14"/>
    </row>
    <row r="18" spans="1:38" ht="15.75">
      <c r="A18" s="9">
        <v>5</v>
      </c>
      <c r="B18" s="21" t="s">
        <v>19</v>
      </c>
      <c r="C18" s="16"/>
      <c r="D18" s="28">
        <v>428</v>
      </c>
      <c r="E18" s="28">
        <v>140</v>
      </c>
      <c r="F18" s="11"/>
      <c r="G18" s="12"/>
      <c r="H18" s="13"/>
      <c r="I18" s="13"/>
      <c r="J18" s="13"/>
      <c r="K18" s="13"/>
      <c r="L18" s="13"/>
      <c r="M18" s="13"/>
      <c r="N18" s="11">
        <v>109.52</v>
      </c>
      <c r="O18" s="11">
        <v>109.51</v>
      </c>
      <c r="P18" s="11">
        <v>109.5</v>
      </c>
      <c r="Q18" s="11">
        <v>109.49</v>
      </c>
      <c r="R18" s="42"/>
      <c r="S18" s="11">
        <f t="shared" si="7"/>
        <v>46874.559999999998</v>
      </c>
      <c r="T18" s="11">
        <f t="shared" si="0"/>
        <v>46870.28</v>
      </c>
      <c r="U18" s="11">
        <f t="shared" si="1"/>
        <v>46866</v>
      </c>
      <c r="V18" s="11">
        <f t="shared" si="2"/>
        <v>46861.72</v>
      </c>
      <c r="W18" s="11">
        <v>6.57</v>
      </c>
      <c r="X18" s="11">
        <v>6.56</v>
      </c>
      <c r="Y18" s="11">
        <v>6.55</v>
      </c>
      <c r="Z18" s="11">
        <v>6.54</v>
      </c>
      <c r="AA18" s="11">
        <f t="shared" si="3"/>
        <v>2811.96</v>
      </c>
      <c r="AB18" s="11">
        <f t="shared" si="4"/>
        <v>2807.68</v>
      </c>
      <c r="AC18" s="11">
        <f t="shared" si="5"/>
        <v>2803.4</v>
      </c>
      <c r="AD18" s="11">
        <f t="shared" si="6"/>
        <v>2799.12</v>
      </c>
      <c r="AE18" s="14"/>
      <c r="AF18" s="14"/>
      <c r="AG18" s="14"/>
      <c r="AH18" s="14"/>
      <c r="AI18" s="14"/>
      <c r="AJ18" s="14"/>
      <c r="AK18" s="14"/>
      <c r="AL18" s="14"/>
    </row>
    <row r="19" spans="1:38" ht="61.15" customHeight="1">
      <c r="A19" s="9">
        <v>6</v>
      </c>
      <c r="B19" s="21" t="s">
        <v>20</v>
      </c>
      <c r="C19" s="17"/>
      <c r="D19" s="28">
        <v>274</v>
      </c>
      <c r="E19" s="28">
        <v>101</v>
      </c>
      <c r="F19" s="11"/>
      <c r="G19" s="11"/>
      <c r="H19" s="11"/>
      <c r="I19" s="11"/>
      <c r="J19" s="11"/>
      <c r="K19" s="11"/>
      <c r="L19" s="11"/>
      <c r="M19" s="11"/>
      <c r="N19" s="11">
        <v>10.67</v>
      </c>
      <c r="O19" s="11">
        <v>10.66</v>
      </c>
      <c r="P19" s="11">
        <v>10.65</v>
      </c>
      <c r="Q19" s="11">
        <v>10.64</v>
      </c>
      <c r="R19" s="42"/>
      <c r="S19" s="11">
        <f t="shared" si="7"/>
        <v>2923.58</v>
      </c>
      <c r="T19" s="11">
        <f t="shared" si="0"/>
        <v>2920.84</v>
      </c>
      <c r="U19" s="11">
        <f t="shared" si="1"/>
        <v>2918.1</v>
      </c>
      <c r="V19" s="11">
        <f t="shared" si="2"/>
        <v>2915.36</v>
      </c>
      <c r="W19" s="11">
        <v>9.49</v>
      </c>
      <c r="X19" s="11">
        <v>9.4</v>
      </c>
      <c r="Y19" s="11">
        <v>9.31</v>
      </c>
      <c r="Z19" s="11">
        <v>9.2200000000000006</v>
      </c>
      <c r="AA19" s="11">
        <f t="shared" si="3"/>
        <v>2600.2600000000002</v>
      </c>
      <c r="AB19" s="11">
        <f t="shared" si="4"/>
        <v>2575.6</v>
      </c>
      <c r="AC19" s="11">
        <f t="shared" si="5"/>
        <v>2550.94</v>
      </c>
      <c r="AD19" s="11">
        <f t="shared" si="6"/>
        <v>2526.2800000000002</v>
      </c>
      <c r="AE19" s="11"/>
      <c r="AF19" s="1"/>
      <c r="AG19" s="1"/>
      <c r="AH19" s="1"/>
      <c r="AI19" s="1"/>
      <c r="AJ19" s="1"/>
      <c r="AK19" s="1"/>
      <c r="AL19" s="1"/>
    </row>
    <row r="20" spans="1:38" ht="15.75">
      <c r="A20" s="9">
        <v>7</v>
      </c>
      <c r="B20" s="21" t="s">
        <v>21</v>
      </c>
      <c r="C20" s="10"/>
      <c r="D20" s="28">
        <v>250</v>
      </c>
      <c r="E20" s="28">
        <v>280</v>
      </c>
      <c r="F20" s="11"/>
      <c r="G20" s="12"/>
      <c r="H20" s="13"/>
      <c r="I20" s="13"/>
      <c r="J20" s="11"/>
      <c r="K20" s="11"/>
      <c r="L20" s="11"/>
      <c r="M20" s="11"/>
      <c r="N20" s="11">
        <v>131.63999999999999</v>
      </c>
      <c r="O20" s="11">
        <v>131.63</v>
      </c>
      <c r="P20" s="11">
        <v>131.62</v>
      </c>
      <c r="Q20" s="11">
        <v>131.61000000000001</v>
      </c>
      <c r="R20" s="42"/>
      <c r="S20" s="11">
        <f t="shared" si="7"/>
        <v>32910</v>
      </c>
      <c r="T20" s="11">
        <f t="shared" si="0"/>
        <v>32907.5</v>
      </c>
      <c r="U20" s="11">
        <f t="shared" si="1"/>
        <v>32905</v>
      </c>
      <c r="V20" s="11">
        <f t="shared" si="2"/>
        <v>32902.5</v>
      </c>
      <c r="W20" s="11">
        <v>11.97</v>
      </c>
      <c r="X20" s="11">
        <v>11.9</v>
      </c>
      <c r="Y20" s="11">
        <v>11.83</v>
      </c>
      <c r="Z20" s="11">
        <v>11.75</v>
      </c>
      <c r="AA20" s="11">
        <f t="shared" si="3"/>
        <v>2992.5</v>
      </c>
      <c r="AB20" s="11">
        <f t="shared" si="4"/>
        <v>2975</v>
      </c>
      <c r="AC20" s="11">
        <f t="shared" si="5"/>
        <v>2957.5</v>
      </c>
      <c r="AD20" s="11">
        <f t="shared" si="6"/>
        <v>2937.5</v>
      </c>
      <c r="AE20" s="11"/>
      <c r="AF20" s="1"/>
      <c r="AG20" s="1"/>
      <c r="AH20" s="1"/>
      <c r="AI20" s="1"/>
      <c r="AJ20" s="1"/>
      <c r="AK20" s="1"/>
      <c r="AL20" s="1"/>
    </row>
    <row r="21" spans="1:38" ht="15.75">
      <c r="A21" s="9">
        <v>8</v>
      </c>
      <c r="B21" s="21" t="s">
        <v>22</v>
      </c>
      <c r="C21" s="17"/>
      <c r="D21" s="28">
        <v>5714</v>
      </c>
      <c r="E21" s="28">
        <v>117</v>
      </c>
      <c r="F21" s="11"/>
      <c r="G21" s="11"/>
      <c r="H21" s="11"/>
      <c r="I21" s="11"/>
      <c r="J21" s="11"/>
      <c r="K21" s="11"/>
      <c r="L21" s="11"/>
      <c r="M21" s="11"/>
      <c r="N21" s="11">
        <v>0.56999999999999995</v>
      </c>
      <c r="O21" s="11">
        <v>0.56000000000000005</v>
      </c>
      <c r="P21" s="11">
        <v>0.55000000000000004</v>
      </c>
      <c r="Q21" s="11">
        <v>0.54</v>
      </c>
      <c r="R21" s="42"/>
      <c r="S21" s="11">
        <f t="shared" si="7"/>
        <v>3256.9799999999996</v>
      </c>
      <c r="T21" s="11">
        <f t="shared" si="0"/>
        <v>3199.84</v>
      </c>
      <c r="U21" s="11">
        <f t="shared" si="1"/>
        <v>3142.7000000000003</v>
      </c>
      <c r="V21" s="11">
        <f t="shared" si="2"/>
        <v>3085.5600000000004</v>
      </c>
      <c r="W21" s="11">
        <v>0.83</v>
      </c>
      <c r="X21" s="11">
        <v>0.82</v>
      </c>
      <c r="Y21" s="11">
        <v>0.81</v>
      </c>
      <c r="Z21" s="11">
        <v>0.8</v>
      </c>
      <c r="AA21" s="11">
        <f t="shared" si="3"/>
        <v>4742.62</v>
      </c>
      <c r="AB21" s="11">
        <f t="shared" si="4"/>
        <v>4685.4799999999996</v>
      </c>
      <c r="AC21" s="11">
        <f t="shared" si="5"/>
        <v>4628.34</v>
      </c>
      <c r="AD21" s="11">
        <f t="shared" si="6"/>
        <v>4571.2</v>
      </c>
      <c r="AE21" s="48">
        <v>6.0000000000000001E-3</v>
      </c>
      <c r="AF21" s="48">
        <v>5.8999999999999999E-3</v>
      </c>
      <c r="AG21" s="48">
        <v>5.8999999999999999E-3</v>
      </c>
      <c r="AH21" s="48">
        <v>5.8999999999999999E-3</v>
      </c>
      <c r="AI21" s="11">
        <f>AE21*D21</f>
        <v>34.283999999999999</v>
      </c>
      <c r="AJ21" s="11">
        <f>D21*AF21</f>
        <v>33.712600000000002</v>
      </c>
      <c r="AK21" s="11">
        <f>AG21*D21</f>
        <v>33.712600000000002</v>
      </c>
      <c r="AL21" s="11">
        <f>AH21*D21</f>
        <v>33.712600000000002</v>
      </c>
    </row>
    <row r="22" spans="1:38" ht="15.75">
      <c r="A22" s="9">
        <v>9</v>
      </c>
      <c r="B22" s="21" t="s">
        <v>23</v>
      </c>
      <c r="C22" s="17"/>
      <c r="D22" s="28">
        <v>2206</v>
      </c>
      <c r="E22" s="28">
        <v>110</v>
      </c>
      <c r="F22" s="11"/>
      <c r="G22" s="11"/>
      <c r="H22" s="11"/>
      <c r="I22" s="11"/>
      <c r="J22" s="11"/>
      <c r="K22" s="11"/>
      <c r="L22" s="11"/>
      <c r="M22" s="11"/>
      <c r="N22" s="11">
        <v>9.14</v>
      </c>
      <c r="O22" s="11">
        <v>9.1300000000000008</v>
      </c>
      <c r="P22" s="11">
        <v>9.1199999999999992</v>
      </c>
      <c r="Q22" s="11">
        <v>9.11</v>
      </c>
      <c r="R22" s="42"/>
      <c r="S22" s="11">
        <f t="shared" si="7"/>
        <v>20162.84</v>
      </c>
      <c r="T22" s="11">
        <f t="shared" si="0"/>
        <v>20140.780000000002</v>
      </c>
      <c r="U22" s="11">
        <f t="shared" si="1"/>
        <v>20118.719999999998</v>
      </c>
      <c r="V22" s="11">
        <f t="shared" si="2"/>
        <v>20096.66</v>
      </c>
      <c r="W22" s="11">
        <v>1.52</v>
      </c>
      <c r="X22" s="11">
        <v>1.51</v>
      </c>
      <c r="Y22" s="11">
        <v>1.5</v>
      </c>
      <c r="Z22" s="11">
        <v>1.49</v>
      </c>
      <c r="AA22" s="11">
        <f t="shared" si="3"/>
        <v>3353.12</v>
      </c>
      <c r="AB22" s="11">
        <f t="shared" si="4"/>
        <v>3331.06</v>
      </c>
      <c r="AC22" s="11">
        <f t="shared" si="5"/>
        <v>3309</v>
      </c>
      <c r="AD22" s="11">
        <f t="shared" si="6"/>
        <v>3286.94</v>
      </c>
      <c r="AE22" s="47"/>
      <c r="AF22" s="1"/>
      <c r="AG22" s="1"/>
      <c r="AH22" s="1"/>
      <c r="AI22" s="1"/>
      <c r="AJ22" s="11"/>
      <c r="AK22" s="11"/>
      <c r="AL22" s="11"/>
    </row>
    <row r="23" spans="1:38" ht="37.35" customHeight="1">
      <c r="A23" s="9">
        <v>10</v>
      </c>
      <c r="B23" s="21" t="s">
        <v>24</v>
      </c>
      <c r="C23" s="17"/>
      <c r="D23" s="28">
        <v>204</v>
      </c>
      <c r="E23" s="28">
        <v>210</v>
      </c>
      <c r="F23" s="11"/>
      <c r="G23" s="12"/>
      <c r="H23" s="13"/>
      <c r="I23" s="13"/>
      <c r="J23" s="11"/>
      <c r="K23" s="11"/>
      <c r="L23" s="11"/>
      <c r="M23" s="11"/>
      <c r="N23" s="11">
        <v>254.44</v>
      </c>
      <c r="O23" s="11">
        <v>254.43</v>
      </c>
      <c r="P23" s="11">
        <v>254.42</v>
      </c>
      <c r="Q23" s="11">
        <v>254.41</v>
      </c>
      <c r="R23" s="42"/>
      <c r="S23" s="11">
        <f t="shared" si="7"/>
        <v>51905.760000000002</v>
      </c>
      <c r="T23" s="11">
        <f t="shared" si="0"/>
        <v>51903.72</v>
      </c>
      <c r="U23" s="11">
        <f t="shared" si="1"/>
        <v>51901.68</v>
      </c>
      <c r="V23" s="11">
        <f t="shared" si="2"/>
        <v>51899.64</v>
      </c>
      <c r="W23" s="11">
        <v>13.5</v>
      </c>
      <c r="X23" s="11">
        <v>13.49</v>
      </c>
      <c r="Y23" s="11">
        <v>13.48</v>
      </c>
      <c r="Z23" s="11">
        <v>13.47</v>
      </c>
      <c r="AA23" s="11">
        <f t="shared" si="3"/>
        <v>2754</v>
      </c>
      <c r="AB23" s="11">
        <f t="shared" si="4"/>
        <v>2751.96</v>
      </c>
      <c r="AC23" s="11">
        <f t="shared" si="5"/>
        <v>2749.92</v>
      </c>
      <c r="AD23" s="11">
        <f t="shared" si="6"/>
        <v>2747.88</v>
      </c>
      <c r="AE23" s="14"/>
      <c r="AF23" s="14"/>
      <c r="AG23" s="14"/>
      <c r="AH23" s="14"/>
      <c r="AI23" s="14"/>
      <c r="AJ23" s="11"/>
      <c r="AK23" s="11"/>
      <c r="AL23" s="11"/>
    </row>
    <row r="24" spans="1:38" ht="15.75">
      <c r="A24" s="9">
        <v>11</v>
      </c>
      <c r="B24" s="21" t="s">
        <v>25</v>
      </c>
      <c r="C24" s="17"/>
      <c r="D24" s="28">
        <v>153</v>
      </c>
      <c r="E24" s="28">
        <v>282</v>
      </c>
      <c r="F24" s="11"/>
      <c r="G24" s="12"/>
      <c r="H24" s="13"/>
      <c r="I24" s="13"/>
      <c r="J24" s="11"/>
      <c r="K24" s="11"/>
      <c r="L24" s="11"/>
      <c r="M24" s="11"/>
      <c r="N24" s="11">
        <v>95.68</v>
      </c>
      <c r="O24" s="11">
        <v>95.67</v>
      </c>
      <c r="P24" s="11">
        <v>95.66</v>
      </c>
      <c r="Q24" s="11">
        <v>95.65</v>
      </c>
      <c r="R24" s="42"/>
      <c r="S24" s="11">
        <f t="shared" si="7"/>
        <v>14639.04</v>
      </c>
      <c r="T24" s="11">
        <f t="shared" si="0"/>
        <v>14637.51</v>
      </c>
      <c r="U24" s="11">
        <f t="shared" si="1"/>
        <v>14635.98</v>
      </c>
      <c r="V24" s="11">
        <f t="shared" si="2"/>
        <v>14634.45</v>
      </c>
      <c r="W24" s="11">
        <v>16.010000000000002</v>
      </c>
      <c r="X24" s="11">
        <v>16</v>
      </c>
      <c r="Y24" s="11">
        <v>15.99</v>
      </c>
      <c r="Z24" s="11">
        <v>15.98</v>
      </c>
      <c r="AA24" s="11">
        <f t="shared" si="3"/>
        <v>2449.5300000000002</v>
      </c>
      <c r="AB24" s="11">
        <f t="shared" si="4"/>
        <v>2448</v>
      </c>
      <c r="AC24" s="11">
        <f t="shared" si="5"/>
        <v>2446.4700000000003</v>
      </c>
      <c r="AD24" s="11">
        <f t="shared" si="6"/>
        <v>2444.94</v>
      </c>
      <c r="AE24" s="14"/>
      <c r="AF24" s="14"/>
      <c r="AG24" s="14"/>
      <c r="AH24" s="14"/>
      <c r="AI24" s="14"/>
      <c r="AJ24" s="11"/>
      <c r="AK24" s="11"/>
      <c r="AL24" s="11"/>
    </row>
    <row r="25" spans="1:38" ht="15.75">
      <c r="A25" s="9">
        <v>12</v>
      </c>
      <c r="B25" s="21" t="s">
        <v>26</v>
      </c>
      <c r="C25" s="17"/>
      <c r="D25" s="28">
        <v>352</v>
      </c>
      <c r="E25" s="28">
        <v>112</v>
      </c>
      <c r="F25" s="11"/>
      <c r="G25" s="12"/>
      <c r="H25" s="13"/>
      <c r="I25" s="13"/>
      <c r="J25" s="11"/>
      <c r="K25" s="11"/>
      <c r="L25" s="11"/>
      <c r="M25" s="11"/>
      <c r="N25" s="11">
        <v>12.29</v>
      </c>
      <c r="O25" s="11">
        <v>12.28</v>
      </c>
      <c r="P25" s="11">
        <v>12.27</v>
      </c>
      <c r="Q25" s="11">
        <v>12.96</v>
      </c>
      <c r="R25" s="42"/>
      <c r="S25" s="11">
        <f t="shared" si="7"/>
        <v>4326.08</v>
      </c>
      <c r="T25" s="11">
        <f t="shared" si="0"/>
        <v>4322.5599999999995</v>
      </c>
      <c r="U25" s="11">
        <f t="shared" si="1"/>
        <v>4319.04</v>
      </c>
      <c r="V25" s="11">
        <f t="shared" si="2"/>
        <v>4561.92</v>
      </c>
      <c r="W25" s="11">
        <v>6.66</v>
      </c>
      <c r="X25" s="11">
        <v>6.65</v>
      </c>
      <c r="Y25" s="11">
        <v>6.64</v>
      </c>
      <c r="Z25" s="11">
        <v>6.63</v>
      </c>
      <c r="AA25" s="11">
        <f t="shared" si="3"/>
        <v>2344.3200000000002</v>
      </c>
      <c r="AB25" s="11">
        <f t="shared" si="4"/>
        <v>2340.8000000000002</v>
      </c>
      <c r="AC25" s="11">
        <f t="shared" si="5"/>
        <v>2337.2799999999997</v>
      </c>
      <c r="AD25" s="11">
        <f t="shared" si="6"/>
        <v>2333.7599999999998</v>
      </c>
      <c r="AE25" s="11"/>
      <c r="AF25" s="1"/>
      <c r="AG25" s="1"/>
      <c r="AH25" s="1"/>
      <c r="AI25" s="1"/>
      <c r="AJ25" s="11"/>
      <c r="AK25" s="11"/>
      <c r="AL25" s="11"/>
    </row>
    <row r="26" spans="1:38" ht="37.35" customHeight="1">
      <c r="A26" s="9">
        <v>13</v>
      </c>
      <c r="B26" s="21" t="s">
        <v>27</v>
      </c>
      <c r="C26" s="17"/>
      <c r="D26" s="28">
        <v>129</v>
      </c>
      <c r="E26" s="28">
        <v>320</v>
      </c>
      <c r="F26" s="11"/>
      <c r="G26" s="12"/>
      <c r="H26" s="13"/>
      <c r="I26" s="13"/>
      <c r="J26" s="11"/>
      <c r="K26" s="11"/>
      <c r="L26" s="11"/>
      <c r="M26" s="11"/>
      <c r="N26" s="11">
        <v>52.22</v>
      </c>
      <c r="O26" s="11">
        <v>52.21</v>
      </c>
      <c r="P26" s="11">
        <v>52.2</v>
      </c>
      <c r="Q26" s="11">
        <v>52.19</v>
      </c>
      <c r="R26" s="42"/>
      <c r="S26" s="11">
        <f t="shared" si="7"/>
        <v>6736.38</v>
      </c>
      <c r="T26" s="11">
        <f t="shared" si="0"/>
        <v>6735.09</v>
      </c>
      <c r="U26" s="11">
        <f t="shared" si="1"/>
        <v>6733.8</v>
      </c>
      <c r="V26" s="11">
        <f t="shared" si="2"/>
        <v>6732.5099999999993</v>
      </c>
      <c r="W26" s="11">
        <v>25.33</v>
      </c>
      <c r="X26" s="11">
        <v>25.32</v>
      </c>
      <c r="Y26" s="11">
        <v>25.31</v>
      </c>
      <c r="Z26" s="11">
        <v>25.3</v>
      </c>
      <c r="AA26" s="11">
        <f t="shared" si="3"/>
        <v>3267.5699999999997</v>
      </c>
      <c r="AB26" s="11">
        <f t="shared" si="4"/>
        <v>3266.28</v>
      </c>
      <c r="AC26" s="11">
        <f t="shared" si="5"/>
        <v>3264.99</v>
      </c>
      <c r="AD26" s="11">
        <f t="shared" si="6"/>
        <v>3263.7000000000003</v>
      </c>
      <c r="AE26" s="14"/>
      <c r="AF26" s="14"/>
      <c r="AG26" s="14"/>
      <c r="AH26" s="14"/>
      <c r="AI26" s="14"/>
      <c r="AJ26" s="11"/>
      <c r="AK26" s="11"/>
      <c r="AL26" s="11"/>
    </row>
    <row r="27" spans="1:38" ht="15.75">
      <c r="A27" s="9">
        <v>14</v>
      </c>
      <c r="B27" s="21" t="s">
        <v>28</v>
      </c>
      <c r="C27" s="17"/>
      <c r="D27" s="28">
        <v>178</v>
      </c>
      <c r="E27" s="28">
        <v>30</v>
      </c>
      <c r="F27" s="11"/>
      <c r="G27" s="12"/>
      <c r="H27" s="13"/>
      <c r="I27" s="13"/>
      <c r="J27" s="11"/>
      <c r="K27" s="11"/>
      <c r="L27" s="11"/>
      <c r="M27" s="11"/>
      <c r="N27" s="11">
        <v>161.66</v>
      </c>
      <c r="O27" s="11">
        <v>161.65</v>
      </c>
      <c r="P27" s="11">
        <v>161.63999999999999</v>
      </c>
      <c r="Q27" s="11">
        <v>161.63</v>
      </c>
      <c r="R27" s="42"/>
      <c r="S27" s="11">
        <f t="shared" si="7"/>
        <v>28775.48</v>
      </c>
      <c r="T27" s="11">
        <f t="shared" si="0"/>
        <v>28773.7</v>
      </c>
      <c r="U27" s="11">
        <f t="shared" si="1"/>
        <v>28771.919999999998</v>
      </c>
      <c r="V27" s="11">
        <f t="shared" si="2"/>
        <v>28770.14</v>
      </c>
      <c r="W27" s="11"/>
      <c r="X27" s="11"/>
      <c r="Y27" s="11"/>
      <c r="Z27" s="11"/>
      <c r="AA27" s="11"/>
      <c r="AB27" s="11"/>
      <c r="AC27" s="11"/>
      <c r="AD27" s="11"/>
      <c r="AE27" s="14"/>
      <c r="AF27" s="14"/>
      <c r="AG27" s="14"/>
      <c r="AH27" s="14"/>
      <c r="AI27" s="14"/>
      <c r="AJ27" s="11"/>
      <c r="AK27" s="11"/>
      <c r="AL27" s="11"/>
    </row>
    <row r="28" spans="1:38" ht="15.75">
      <c r="A28" s="9">
        <v>15</v>
      </c>
      <c r="B28" s="21" t="s">
        <v>29</v>
      </c>
      <c r="C28" s="17"/>
      <c r="D28" s="28">
        <v>1852</v>
      </c>
      <c r="E28" s="28">
        <v>69</v>
      </c>
      <c r="F28" s="11"/>
      <c r="G28" s="12"/>
      <c r="H28" s="13"/>
      <c r="I28" s="13"/>
      <c r="J28" s="11"/>
      <c r="K28" s="11"/>
      <c r="L28" s="11"/>
      <c r="M28" s="11"/>
      <c r="N28" s="11">
        <v>56.03</v>
      </c>
      <c r="O28" s="11">
        <v>56.02</v>
      </c>
      <c r="P28" s="11">
        <v>56.01</v>
      </c>
      <c r="Q28" s="11">
        <v>56</v>
      </c>
      <c r="R28" s="42"/>
      <c r="S28" s="11">
        <f t="shared" si="7"/>
        <v>103767.56</v>
      </c>
      <c r="T28" s="11">
        <f t="shared" si="0"/>
        <v>103749.04000000001</v>
      </c>
      <c r="U28" s="11">
        <f t="shared" si="1"/>
        <v>103730.51999999999</v>
      </c>
      <c r="V28" s="11">
        <f t="shared" si="2"/>
        <v>103712</v>
      </c>
      <c r="W28" s="11">
        <v>2.64</v>
      </c>
      <c r="X28" s="11">
        <v>2.62</v>
      </c>
      <c r="Y28" s="11">
        <v>2.6</v>
      </c>
      <c r="Z28" s="11">
        <v>2.58</v>
      </c>
      <c r="AA28" s="11">
        <f t="shared" si="3"/>
        <v>4889.2800000000007</v>
      </c>
      <c r="AB28" s="11">
        <f t="shared" si="4"/>
        <v>4852.24</v>
      </c>
      <c r="AC28" s="11">
        <f t="shared" si="5"/>
        <v>4815.2</v>
      </c>
      <c r="AD28" s="11">
        <f t="shared" si="6"/>
        <v>4778.16</v>
      </c>
      <c r="AE28" s="14"/>
      <c r="AF28" s="14"/>
      <c r="AG28" s="14"/>
      <c r="AH28" s="14"/>
      <c r="AI28" s="14"/>
      <c r="AJ28" s="11"/>
      <c r="AK28" s="11"/>
      <c r="AL28" s="11"/>
    </row>
    <row r="29" spans="1:38" ht="37.35" customHeight="1">
      <c r="A29" s="9">
        <v>16</v>
      </c>
      <c r="B29" s="21" t="s">
        <v>30</v>
      </c>
      <c r="C29" s="17"/>
      <c r="D29" s="28">
        <v>364</v>
      </c>
      <c r="E29" s="28">
        <v>100</v>
      </c>
      <c r="F29" s="11"/>
      <c r="G29" s="12"/>
      <c r="H29" s="13"/>
      <c r="I29" s="13"/>
      <c r="J29" s="11"/>
      <c r="K29" s="11"/>
      <c r="L29" s="11"/>
      <c r="M29" s="11"/>
      <c r="N29" s="11">
        <v>47.05</v>
      </c>
      <c r="O29" s="11">
        <v>47.04</v>
      </c>
      <c r="P29" s="11">
        <v>47.03</v>
      </c>
      <c r="Q29" s="11">
        <v>47.02</v>
      </c>
      <c r="R29" s="42"/>
      <c r="S29" s="11">
        <f t="shared" si="7"/>
        <v>17126.2</v>
      </c>
      <c r="T29" s="11">
        <f t="shared" si="0"/>
        <v>17122.560000000001</v>
      </c>
      <c r="U29" s="11">
        <f t="shared" si="1"/>
        <v>17118.920000000002</v>
      </c>
      <c r="V29" s="11">
        <f t="shared" si="2"/>
        <v>17115.280000000002</v>
      </c>
      <c r="W29" s="11">
        <v>10.47</v>
      </c>
      <c r="X29" s="11">
        <v>10.45</v>
      </c>
      <c r="Y29" s="11">
        <v>10.43</v>
      </c>
      <c r="Z29" s="11">
        <v>10.41</v>
      </c>
      <c r="AA29" s="11">
        <f t="shared" si="3"/>
        <v>3811.0800000000004</v>
      </c>
      <c r="AB29" s="11">
        <f t="shared" si="4"/>
        <v>3803.7999999999997</v>
      </c>
      <c r="AC29" s="11">
        <f t="shared" si="5"/>
        <v>3796.52</v>
      </c>
      <c r="AD29" s="11">
        <f t="shared" si="6"/>
        <v>3789.2400000000002</v>
      </c>
      <c r="AE29" s="14"/>
      <c r="AF29" s="14"/>
      <c r="AG29" s="14"/>
      <c r="AH29" s="14"/>
      <c r="AI29" s="14"/>
      <c r="AJ29" s="11"/>
      <c r="AK29" s="11"/>
      <c r="AL29" s="11"/>
    </row>
    <row r="30" spans="1:38" ht="15.75">
      <c r="A30" s="9">
        <v>17</v>
      </c>
      <c r="B30" s="21" t="s">
        <v>31</v>
      </c>
      <c r="C30" s="17"/>
      <c r="D30" s="28">
        <v>1125</v>
      </c>
      <c r="E30" s="28">
        <v>55</v>
      </c>
      <c r="F30" s="11"/>
      <c r="G30" s="12"/>
      <c r="H30" s="13"/>
      <c r="I30" s="13"/>
      <c r="J30" s="11"/>
      <c r="K30" s="11"/>
      <c r="L30" s="11"/>
      <c r="M30" s="11"/>
      <c r="N30" s="11">
        <v>29.97</v>
      </c>
      <c r="O30" s="11">
        <v>29.96</v>
      </c>
      <c r="P30" s="11">
        <v>29.95</v>
      </c>
      <c r="Q30" s="11">
        <v>29.94</v>
      </c>
      <c r="R30" s="42"/>
      <c r="S30" s="11">
        <f t="shared" si="7"/>
        <v>33716.25</v>
      </c>
      <c r="T30" s="11">
        <f t="shared" si="0"/>
        <v>33705</v>
      </c>
      <c r="U30" s="11">
        <f t="shared" si="1"/>
        <v>33693.75</v>
      </c>
      <c r="V30" s="11">
        <f t="shared" si="2"/>
        <v>33682.5</v>
      </c>
      <c r="W30" s="11"/>
      <c r="X30" s="11"/>
      <c r="Y30" s="11"/>
      <c r="Z30" s="11"/>
      <c r="AA30" s="11"/>
      <c r="AB30" s="11"/>
      <c r="AC30" s="11"/>
      <c r="AD30" s="11"/>
      <c r="AE30" s="14"/>
      <c r="AF30" s="14"/>
      <c r="AG30" s="14"/>
      <c r="AH30" s="14"/>
      <c r="AI30" s="14"/>
      <c r="AJ30" s="11"/>
      <c r="AK30" s="11"/>
      <c r="AL30" s="11"/>
    </row>
    <row r="31" spans="1:38" ht="15.75">
      <c r="A31" s="9">
        <v>18</v>
      </c>
      <c r="B31" s="21" t="s">
        <v>32</v>
      </c>
      <c r="C31" s="17"/>
      <c r="D31" s="28">
        <v>187</v>
      </c>
      <c r="E31" s="28">
        <v>30</v>
      </c>
      <c r="F31" s="11"/>
      <c r="G31" s="12"/>
      <c r="H31" s="13"/>
      <c r="I31" s="13"/>
      <c r="J31" s="11"/>
      <c r="K31" s="11"/>
      <c r="L31" s="11"/>
      <c r="M31" s="11"/>
      <c r="N31" s="11">
        <v>126.24</v>
      </c>
      <c r="O31" s="11">
        <v>126.23</v>
      </c>
      <c r="P31" s="11">
        <v>126.22</v>
      </c>
      <c r="Q31" s="11">
        <v>126.21</v>
      </c>
      <c r="R31" s="42"/>
      <c r="S31" s="11">
        <f t="shared" si="7"/>
        <v>23606.879999999997</v>
      </c>
      <c r="T31" s="11">
        <f t="shared" si="0"/>
        <v>23605.010000000002</v>
      </c>
      <c r="U31" s="11">
        <f t="shared" si="1"/>
        <v>23603.14</v>
      </c>
      <c r="V31" s="11">
        <f t="shared" si="2"/>
        <v>23601.27</v>
      </c>
      <c r="W31" s="11"/>
      <c r="X31" s="11"/>
      <c r="Y31" s="11"/>
      <c r="Z31" s="11"/>
      <c r="AA31" s="11"/>
      <c r="AB31" s="11"/>
      <c r="AC31" s="11"/>
      <c r="AD31" s="11"/>
      <c r="AE31" s="14"/>
      <c r="AF31" s="14"/>
      <c r="AG31" s="14"/>
      <c r="AH31" s="14"/>
      <c r="AI31" s="14"/>
      <c r="AJ31" s="11"/>
      <c r="AK31" s="11"/>
      <c r="AL31" s="11"/>
    </row>
    <row r="32" spans="1:38" ht="15.75">
      <c r="A32" s="9">
        <v>19</v>
      </c>
      <c r="B32" s="21" t="s">
        <v>33</v>
      </c>
      <c r="C32" s="17"/>
      <c r="D32" s="28">
        <v>144</v>
      </c>
      <c r="E32" s="28">
        <v>64</v>
      </c>
      <c r="F32" s="11"/>
      <c r="G32" s="12"/>
      <c r="H32" s="13"/>
      <c r="I32" s="13"/>
      <c r="J32" s="11"/>
      <c r="K32" s="11"/>
      <c r="L32" s="11"/>
      <c r="M32" s="11"/>
      <c r="N32" s="11">
        <v>38.92</v>
      </c>
      <c r="O32" s="11">
        <v>38.909999999999997</v>
      </c>
      <c r="P32" s="11">
        <v>38.9</v>
      </c>
      <c r="Q32" s="11">
        <v>38.89</v>
      </c>
      <c r="R32" s="42"/>
      <c r="S32" s="11">
        <f t="shared" si="7"/>
        <v>5604.4800000000005</v>
      </c>
      <c r="T32" s="11">
        <f t="shared" si="0"/>
        <v>5603.0399999999991</v>
      </c>
      <c r="U32" s="11">
        <f t="shared" si="1"/>
        <v>5601.5999999999995</v>
      </c>
      <c r="V32" s="11">
        <f t="shared" si="2"/>
        <v>5600.16</v>
      </c>
      <c r="W32" s="11">
        <v>16.350000000000001</v>
      </c>
      <c r="X32" s="11">
        <v>16.34</v>
      </c>
      <c r="Y32" s="11">
        <v>16.329999999999998</v>
      </c>
      <c r="Z32" s="11">
        <v>16.32</v>
      </c>
      <c r="AA32" s="11">
        <f t="shared" si="3"/>
        <v>2354.4</v>
      </c>
      <c r="AB32" s="11">
        <f t="shared" si="4"/>
        <v>2352.96</v>
      </c>
      <c r="AC32" s="11">
        <f t="shared" si="5"/>
        <v>2351.5199999999995</v>
      </c>
      <c r="AD32" s="11">
        <f t="shared" si="6"/>
        <v>2350.08</v>
      </c>
      <c r="AE32" s="11"/>
      <c r="AF32" s="11"/>
      <c r="AG32" s="11"/>
      <c r="AH32" s="11"/>
      <c r="AI32" s="11"/>
      <c r="AJ32" s="11"/>
      <c r="AK32" s="11"/>
      <c r="AL32" s="11"/>
    </row>
    <row r="33" spans="1:38" ht="15.75">
      <c r="A33" s="9">
        <v>20</v>
      </c>
      <c r="B33" s="21" t="s">
        <v>34</v>
      </c>
      <c r="C33" s="17"/>
      <c r="D33" s="28">
        <v>610</v>
      </c>
      <c r="E33" s="28">
        <v>130</v>
      </c>
      <c r="F33" s="11"/>
      <c r="G33" s="11"/>
      <c r="H33" s="11"/>
      <c r="I33" s="11"/>
      <c r="J33" s="11"/>
      <c r="K33" s="11"/>
      <c r="L33" s="11"/>
      <c r="M33" s="11"/>
      <c r="N33" s="11">
        <v>428.4</v>
      </c>
      <c r="O33" s="11">
        <v>428.39</v>
      </c>
      <c r="P33" s="11">
        <v>428.38</v>
      </c>
      <c r="Q33" s="11">
        <v>428.37</v>
      </c>
      <c r="R33" s="42"/>
      <c r="S33" s="11">
        <f t="shared" si="7"/>
        <v>261324</v>
      </c>
      <c r="T33" s="11">
        <f t="shared" si="0"/>
        <v>261317.9</v>
      </c>
      <c r="U33" s="11">
        <f t="shared" si="1"/>
        <v>261311.8</v>
      </c>
      <c r="V33" s="11">
        <f t="shared" si="2"/>
        <v>261305.7</v>
      </c>
      <c r="W33" s="11">
        <v>5.91</v>
      </c>
      <c r="X33" s="11">
        <v>5.9</v>
      </c>
      <c r="Y33" s="11">
        <v>5.89</v>
      </c>
      <c r="Z33" s="11">
        <v>5.88</v>
      </c>
      <c r="AA33" s="11">
        <f t="shared" si="3"/>
        <v>3605.1</v>
      </c>
      <c r="AB33" s="11">
        <f t="shared" si="4"/>
        <v>3599</v>
      </c>
      <c r="AC33" s="11">
        <f t="shared" si="5"/>
        <v>3592.8999999999996</v>
      </c>
      <c r="AD33" s="11">
        <f t="shared" si="6"/>
        <v>3586.7999999999997</v>
      </c>
      <c r="AE33" s="14"/>
      <c r="AF33" s="14"/>
      <c r="AG33" s="14"/>
      <c r="AH33" s="14"/>
      <c r="AI33" s="14"/>
      <c r="AJ33" s="11"/>
      <c r="AK33" s="11"/>
      <c r="AL33" s="11"/>
    </row>
    <row r="34" spans="1:38" ht="25.35" customHeight="1">
      <c r="A34" s="9">
        <v>21</v>
      </c>
      <c r="B34" s="21" t="s">
        <v>35</v>
      </c>
      <c r="C34" s="17"/>
      <c r="D34" s="28">
        <v>773</v>
      </c>
      <c r="E34" s="28">
        <v>228</v>
      </c>
      <c r="F34" s="11"/>
      <c r="G34" s="11"/>
      <c r="H34" s="11"/>
      <c r="I34" s="11"/>
      <c r="J34" s="11"/>
      <c r="K34" s="11"/>
      <c r="L34" s="11"/>
      <c r="M34" s="11"/>
      <c r="N34" s="11">
        <v>30.29</v>
      </c>
      <c r="O34" s="11">
        <v>30.28</v>
      </c>
      <c r="P34" s="11">
        <v>30.27</v>
      </c>
      <c r="Q34" s="11">
        <v>30.26</v>
      </c>
      <c r="R34" s="42"/>
      <c r="S34" s="11">
        <f t="shared" si="7"/>
        <v>23414.17</v>
      </c>
      <c r="T34" s="11">
        <f t="shared" si="0"/>
        <v>23406.440000000002</v>
      </c>
      <c r="U34" s="11">
        <f t="shared" si="1"/>
        <v>23398.71</v>
      </c>
      <c r="V34" s="11">
        <f t="shared" si="2"/>
        <v>23390.98</v>
      </c>
      <c r="W34" s="11">
        <v>3.78</v>
      </c>
      <c r="X34" s="11">
        <v>3.77</v>
      </c>
      <c r="Y34" s="11">
        <v>3.76</v>
      </c>
      <c r="Z34" s="11">
        <v>3.75</v>
      </c>
      <c r="AA34" s="11">
        <f t="shared" si="3"/>
        <v>2921.94</v>
      </c>
      <c r="AB34" s="11">
        <f t="shared" si="4"/>
        <v>2914.21</v>
      </c>
      <c r="AC34" s="11">
        <f t="shared" si="5"/>
        <v>2906.48</v>
      </c>
      <c r="AD34" s="11">
        <f t="shared" si="6"/>
        <v>2898.75</v>
      </c>
      <c r="AE34" s="48">
        <v>3.3599999999999998E-2</v>
      </c>
      <c r="AF34" s="48">
        <v>3.3500000000000002E-2</v>
      </c>
      <c r="AG34" s="48">
        <v>3.3399999999999999E-2</v>
      </c>
      <c r="AH34" s="48">
        <v>3.3300000000000003E-2</v>
      </c>
      <c r="AI34" s="11">
        <f>AE34*D34</f>
        <v>25.972799999999999</v>
      </c>
      <c r="AJ34" s="11">
        <f>D34*AF34</f>
        <v>25.895500000000002</v>
      </c>
      <c r="AK34" s="11">
        <f>AG34*D34</f>
        <v>25.818200000000001</v>
      </c>
      <c r="AL34" s="11">
        <f>AH34*D34</f>
        <v>25.740900000000003</v>
      </c>
    </row>
    <row r="35" spans="1:38" ht="15.75">
      <c r="A35" s="9">
        <v>22</v>
      </c>
      <c r="B35" s="21" t="s">
        <v>36</v>
      </c>
      <c r="C35" s="17"/>
      <c r="D35" s="28">
        <v>2560</v>
      </c>
      <c r="E35" s="28">
        <v>700</v>
      </c>
      <c r="F35" s="11"/>
      <c r="G35" s="12"/>
      <c r="H35" s="13"/>
      <c r="I35" s="13"/>
      <c r="J35" s="11"/>
      <c r="K35" s="11"/>
      <c r="L35" s="11"/>
      <c r="M35" s="11"/>
      <c r="N35" s="11">
        <v>93.49</v>
      </c>
      <c r="O35" s="11">
        <v>93.48</v>
      </c>
      <c r="P35" s="11">
        <v>93.47</v>
      </c>
      <c r="Q35" s="11">
        <v>93.46</v>
      </c>
      <c r="R35" s="42"/>
      <c r="S35" s="11">
        <f t="shared" si="7"/>
        <v>239334.39999999999</v>
      </c>
      <c r="T35" s="11">
        <f t="shared" si="0"/>
        <v>239308.80000000002</v>
      </c>
      <c r="U35" s="11">
        <f t="shared" si="1"/>
        <v>239283.20000000001</v>
      </c>
      <c r="V35" s="11">
        <f t="shared" si="2"/>
        <v>239257.59999999998</v>
      </c>
      <c r="W35" s="11"/>
      <c r="X35" s="11"/>
      <c r="Y35" s="11"/>
      <c r="Z35" s="11"/>
      <c r="AA35" s="11"/>
      <c r="AB35" s="11"/>
      <c r="AC35" s="11"/>
      <c r="AD35" s="11"/>
      <c r="AE35" s="48">
        <v>1.2975000000000001</v>
      </c>
      <c r="AF35" s="48">
        <v>1.2969999999999999</v>
      </c>
      <c r="AG35" s="48">
        <v>1.2965</v>
      </c>
      <c r="AH35" s="48">
        <v>1.296</v>
      </c>
      <c r="AI35" s="11">
        <f t="shared" ref="AI35:AI92" si="8">AE35*D35</f>
        <v>3321.6000000000004</v>
      </c>
      <c r="AJ35" s="11">
        <f t="shared" ref="AJ35:AJ92" si="9">D35*AF35</f>
        <v>3320.3199999999997</v>
      </c>
      <c r="AK35" s="11">
        <f t="shared" ref="AK35:AK92" si="10">AG35*D35</f>
        <v>3319.04</v>
      </c>
      <c r="AL35" s="11">
        <f t="shared" ref="AL35:AL92" si="11">AH35*D35</f>
        <v>3317.76</v>
      </c>
    </row>
    <row r="36" spans="1:38" ht="15.75">
      <c r="A36" s="9">
        <v>23</v>
      </c>
      <c r="B36" s="22" t="s">
        <v>37</v>
      </c>
      <c r="C36" s="17"/>
      <c r="D36" s="28"/>
      <c r="E36" s="28"/>
      <c r="F36" s="11"/>
      <c r="G36" s="12"/>
      <c r="H36" s="13"/>
      <c r="I36" s="13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48"/>
      <c r="AF36" s="48"/>
      <c r="AG36" s="48"/>
      <c r="AH36" s="48"/>
      <c r="AI36" s="11"/>
      <c r="AJ36" s="11"/>
      <c r="AK36" s="11"/>
      <c r="AL36" s="11"/>
    </row>
    <row r="37" spans="1:38" ht="15.75">
      <c r="A37" s="9">
        <v>24</v>
      </c>
      <c r="B37" s="23" t="s">
        <v>38</v>
      </c>
      <c r="C37" s="17"/>
      <c r="D37" s="29">
        <v>24</v>
      </c>
      <c r="E37" s="30">
        <v>1515</v>
      </c>
      <c r="F37" s="11"/>
      <c r="G37" s="11"/>
      <c r="H37" s="11"/>
      <c r="I37" s="11"/>
      <c r="J37" s="11"/>
      <c r="K37" s="11"/>
      <c r="L37" s="11"/>
      <c r="M37" s="11"/>
      <c r="N37" s="11">
        <v>1558.87</v>
      </c>
      <c r="O37" s="11">
        <v>1558.86</v>
      </c>
      <c r="P37" s="11">
        <v>1558.85</v>
      </c>
      <c r="Q37" s="11">
        <v>1558.85</v>
      </c>
      <c r="R37" s="11"/>
      <c r="S37" s="11">
        <f t="shared" si="7"/>
        <v>37412.879999999997</v>
      </c>
      <c r="T37" s="11">
        <f t="shared" si="0"/>
        <v>37412.639999999999</v>
      </c>
      <c r="U37" s="11">
        <f t="shared" si="1"/>
        <v>37412.399999999994</v>
      </c>
      <c r="V37" s="11">
        <f t="shared" si="2"/>
        <v>37412.399999999994</v>
      </c>
      <c r="W37" s="11">
        <v>920.75</v>
      </c>
      <c r="X37" s="11">
        <v>920.7</v>
      </c>
      <c r="Y37" s="11">
        <v>920.65</v>
      </c>
      <c r="Z37" s="11">
        <v>920.6</v>
      </c>
      <c r="AA37" s="11">
        <f t="shared" si="3"/>
        <v>22098</v>
      </c>
      <c r="AB37" s="11">
        <f t="shared" si="4"/>
        <v>22096.800000000003</v>
      </c>
      <c r="AC37" s="11">
        <f t="shared" si="5"/>
        <v>22095.599999999999</v>
      </c>
      <c r="AD37" s="11">
        <f t="shared" si="6"/>
        <v>22094.400000000001</v>
      </c>
      <c r="AE37" s="48">
        <v>12</v>
      </c>
      <c r="AF37" s="48">
        <v>11.99</v>
      </c>
      <c r="AG37" s="48">
        <v>11.9983</v>
      </c>
      <c r="AH37" s="48">
        <v>11.9975</v>
      </c>
      <c r="AI37" s="11">
        <f t="shared" si="8"/>
        <v>288</v>
      </c>
      <c r="AJ37" s="11">
        <f t="shared" si="9"/>
        <v>287.76</v>
      </c>
      <c r="AK37" s="11">
        <f t="shared" si="10"/>
        <v>287.95920000000001</v>
      </c>
      <c r="AL37" s="11">
        <f t="shared" si="11"/>
        <v>287.94</v>
      </c>
    </row>
    <row r="38" spans="1:38" ht="15.75">
      <c r="A38" s="9">
        <v>25</v>
      </c>
      <c r="B38" s="24" t="s">
        <v>39</v>
      </c>
      <c r="C38" s="17"/>
      <c r="D38" s="29">
        <v>54</v>
      </c>
      <c r="E38" s="30">
        <v>2545</v>
      </c>
      <c r="F38" s="11"/>
      <c r="G38" s="12"/>
      <c r="H38" s="13"/>
      <c r="I38" s="13"/>
      <c r="J38" s="11"/>
      <c r="K38" s="11"/>
      <c r="L38" s="11"/>
      <c r="M38" s="11"/>
      <c r="N38" s="11">
        <v>394.28</v>
      </c>
      <c r="O38" s="11">
        <v>394.27</v>
      </c>
      <c r="P38" s="11">
        <v>394.26</v>
      </c>
      <c r="Q38" s="11">
        <v>394.25</v>
      </c>
      <c r="R38" s="11"/>
      <c r="S38" s="11">
        <f t="shared" si="7"/>
        <v>21291.119999999999</v>
      </c>
      <c r="T38" s="11">
        <f t="shared" si="0"/>
        <v>21290.579999999998</v>
      </c>
      <c r="U38" s="11">
        <f t="shared" si="1"/>
        <v>21290.04</v>
      </c>
      <c r="V38" s="11">
        <f t="shared" si="2"/>
        <v>21289.5</v>
      </c>
      <c r="W38" s="11">
        <v>226.24</v>
      </c>
      <c r="X38" s="11">
        <v>226.2</v>
      </c>
      <c r="Y38" s="11">
        <v>226.16</v>
      </c>
      <c r="Z38" s="11">
        <v>226.12</v>
      </c>
      <c r="AA38" s="11">
        <f t="shared" si="3"/>
        <v>12216.960000000001</v>
      </c>
      <c r="AB38" s="11">
        <f t="shared" si="4"/>
        <v>12214.8</v>
      </c>
      <c r="AC38" s="11">
        <f t="shared" si="5"/>
        <v>12212.64</v>
      </c>
      <c r="AD38" s="11">
        <f t="shared" si="6"/>
        <v>12210.48</v>
      </c>
      <c r="AE38" s="48">
        <v>5.1111000000000004</v>
      </c>
      <c r="AF38" s="48">
        <v>5.1106999999999996</v>
      </c>
      <c r="AG38" s="48">
        <v>5.1104000000000003</v>
      </c>
      <c r="AH38" s="48">
        <v>5.1100000000000003</v>
      </c>
      <c r="AI38" s="11">
        <f t="shared" si="8"/>
        <v>275.99940000000004</v>
      </c>
      <c r="AJ38" s="11">
        <f t="shared" si="9"/>
        <v>275.9778</v>
      </c>
      <c r="AK38" s="11">
        <f t="shared" si="10"/>
        <v>275.96160000000003</v>
      </c>
      <c r="AL38" s="11">
        <f t="shared" si="11"/>
        <v>275.94</v>
      </c>
    </row>
    <row r="39" spans="1:38" ht="15.75">
      <c r="A39" s="9">
        <v>26</v>
      </c>
      <c r="B39" s="24" t="s">
        <v>40</v>
      </c>
      <c r="C39" s="17"/>
      <c r="D39" s="29">
        <v>46</v>
      </c>
      <c r="E39" s="30">
        <v>980</v>
      </c>
      <c r="F39" s="11"/>
      <c r="G39" s="12"/>
      <c r="H39" s="13"/>
      <c r="I39" s="13"/>
      <c r="J39" s="11"/>
      <c r="K39" s="11"/>
      <c r="L39" s="11"/>
      <c r="M39" s="11"/>
      <c r="N39" s="11">
        <v>205.98</v>
      </c>
      <c r="O39" s="11">
        <v>205.97</v>
      </c>
      <c r="P39" s="11">
        <v>205.96</v>
      </c>
      <c r="Q39" s="11">
        <v>205.95</v>
      </c>
      <c r="R39" s="11"/>
      <c r="S39" s="11">
        <f t="shared" si="7"/>
        <v>9475.08</v>
      </c>
      <c r="T39" s="11">
        <f t="shared" si="0"/>
        <v>9474.6200000000008</v>
      </c>
      <c r="U39" s="11">
        <f t="shared" si="1"/>
        <v>9474.16</v>
      </c>
      <c r="V39" s="11">
        <f t="shared" si="2"/>
        <v>9473.6999999999989</v>
      </c>
      <c r="W39" s="11">
        <v>605.13</v>
      </c>
      <c r="X39" s="11">
        <v>605</v>
      </c>
      <c r="Y39" s="11">
        <v>604.87</v>
      </c>
      <c r="Z39" s="11">
        <v>604.74</v>
      </c>
      <c r="AA39" s="11">
        <f t="shared" si="3"/>
        <v>27835.98</v>
      </c>
      <c r="AB39" s="11">
        <f t="shared" si="4"/>
        <v>27830</v>
      </c>
      <c r="AC39" s="11">
        <f t="shared" si="5"/>
        <v>27824.02</v>
      </c>
      <c r="AD39" s="11">
        <f t="shared" si="6"/>
        <v>27818.04</v>
      </c>
      <c r="AE39" s="48"/>
      <c r="AF39" s="48"/>
      <c r="AG39" s="48"/>
      <c r="AH39" s="48"/>
      <c r="AI39" s="11"/>
      <c r="AJ39" s="11"/>
      <c r="AK39" s="11"/>
      <c r="AL39" s="11"/>
    </row>
    <row r="40" spans="1:38" ht="15.75">
      <c r="A40" s="9">
        <v>27</v>
      </c>
      <c r="B40" s="24" t="s">
        <v>41</v>
      </c>
      <c r="C40" s="17"/>
      <c r="D40" s="29">
        <v>29</v>
      </c>
      <c r="E40" s="30">
        <v>1458</v>
      </c>
      <c r="F40" s="11"/>
      <c r="G40" s="12"/>
      <c r="H40" s="13"/>
      <c r="I40" s="13"/>
      <c r="J40" s="11"/>
      <c r="K40" s="11"/>
      <c r="L40" s="11"/>
      <c r="M40" s="11"/>
      <c r="N40" s="11">
        <v>416.59</v>
      </c>
      <c r="O40" s="11">
        <v>416.5</v>
      </c>
      <c r="P40" s="11">
        <v>416.32</v>
      </c>
      <c r="Q40" s="11">
        <v>416.21</v>
      </c>
      <c r="R40" s="11"/>
      <c r="S40" s="11">
        <f t="shared" si="7"/>
        <v>12081.109999999999</v>
      </c>
      <c r="T40" s="11">
        <f t="shared" si="0"/>
        <v>12078.5</v>
      </c>
      <c r="U40" s="11">
        <f t="shared" si="1"/>
        <v>12073.28</v>
      </c>
      <c r="V40" s="11">
        <f t="shared" si="2"/>
        <v>12070.09</v>
      </c>
      <c r="W40" s="11">
        <v>849.86</v>
      </c>
      <c r="X40" s="11">
        <v>848.46</v>
      </c>
      <c r="Y40" s="11">
        <v>847.46</v>
      </c>
      <c r="Z40" s="11">
        <v>846.46</v>
      </c>
      <c r="AA40" s="11">
        <f t="shared" si="3"/>
        <v>24645.94</v>
      </c>
      <c r="AB40" s="11">
        <f t="shared" si="4"/>
        <v>24605.34</v>
      </c>
      <c r="AC40" s="11">
        <f t="shared" si="5"/>
        <v>24576.34</v>
      </c>
      <c r="AD40" s="11">
        <f t="shared" si="6"/>
        <v>24547.34</v>
      </c>
      <c r="AE40" s="48"/>
      <c r="AF40" s="48"/>
      <c r="AG40" s="48"/>
      <c r="AH40" s="48"/>
      <c r="AI40" s="11"/>
      <c r="AJ40" s="11"/>
      <c r="AK40" s="11"/>
      <c r="AL40" s="11"/>
    </row>
    <row r="41" spans="1:38" ht="15.75">
      <c r="A41" s="9">
        <v>28</v>
      </c>
      <c r="B41" s="24" t="s">
        <v>42</v>
      </c>
      <c r="C41" s="17"/>
      <c r="D41" s="29">
        <v>50</v>
      </c>
      <c r="E41" s="30">
        <v>1819.8</v>
      </c>
      <c r="F41" s="11"/>
      <c r="G41" s="12"/>
      <c r="H41" s="13"/>
      <c r="I41" s="13"/>
      <c r="J41" s="11"/>
      <c r="K41" s="11"/>
      <c r="L41" s="11"/>
      <c r="M41" s="11"/>
      <c r="N41" s="11">
        <v>336.8</v>
      </c>
      <c r="O41" s="11">
        <v>336.45</v>
      </c>
      <c r="P41" s="11">
        <v>336.21</v>
      </c>
      <c r="Q41" s="11">
        <v>336</v>
      </c>
      <c r="R41" s="11"/>
      <c r="S41" s="11">
        <f t="shared" si="7"/>
        <v>16840</v>
      </c>
      <c r="T41" s="11">
        <f t="shared" si="0"/>
        <v>16822.5</v>
      </c>
      <c r="U41" s="11">
        <f t="shared" si="1"/>
        <v>16810.5</v>
      </c>
      <c r="V41" s="11">
        <f t="shared" si="2"/>
        <v>16800</v>
      </c>
      <c r="W41" s="11">
        <v>589.87</v>
      </c>
      <c r="X41" s="11">
        <v>588.87</v>
      </c>
      <c r="Y41" s="11">
        <v>587.87</v>
      </c>
      <c r="Z41" s="11">
        <v>586.87</v>
      </c>
      <c r="AA41" s="11">
        <f t="shared" si="3"/>
        <v>29493.5</v>
      </c>
      <c r="AB41" s="11">
        <f t="shared" si="4"/>
        <v>29443.5</v>
      </c>
      <c r="AC41" s="11">
        <f t="shared" si="5"/>
        <v>29393.5</v>
      </c>
      <c r="AD41" s="11">
        <f t="shared" si="6"/>
        <v>29343.5</v>
      </c>
      <c r="AE41" s="48"/>
      <c r="AF41" s="48"/>
      <c r="AG41" s="48"/>
      <c r="AH41" s="48"/>
      <c r="AI41" s="11"/>
      <c r="AJ41" s="11"/>
      <c r="AK41" s="11"/>
      <c r="AL41" s="11"/>
    </row>
    <row r="42" spans="1:38" ht="15.75">
      <c r="A42" s="9">
        <v>29</v>
      </c>
      <c r="B42" s="24" t="s">
        <v>43</v>
      </c>
      <c r="C42" s="17"/>
      <c r="D42" s="29">
        <v>46</v>
      </c>
      <c r="E42" s="30">
        <v>608</v>
      </c>
      <c r="F42" s="11"/>
      <c r="G42" s="12"/>
      <c r="H42" s="13"/>
      <c r="I42" s="13"/>
      <c r="J42" s="11"/>
      <c r="K42" s="11"/>
      <c r="L42" s="11"/>
      <c r="M42" s="11"/>
      <c r="N42" s="11">
        <v>149.37</v>
      </c>
      <c r="O42" s="11">
        <v>149.26</v>
      </c>
      <c r="P42" s="11">
        <v>149.15</v>
      </c>
      <c r="Q42" s="11">
        <v>149.01</v>
      </c>
      <c r="R42" s="11"/>
      <c r="S42" s="11">
        <f t="shared" si="7"/>
        <v>6871.02</v>
      </c>
      <c r="T42" s="11">
        <f t="shared" si="0"/>
        <v>6865.9599999999991</v>
      </c>
      <c r="U42" s="11">
        <f t="shared" si="1"/>
        <v>6860.9000000000005</v>
      </c>
      <c r="V42" s="11">
        <f t="shared" si="2"/>
        <v>6854.4599999999991</v>
      </c>
      <c r="W42" s="11">
        <v>374.87</v>
      </c>
      <c r="X42" s="11">
        <v>374.37</v>
      </c>
      <c r="Y42" s="11">
        <v>373.87</v>
      </c>
      <c r="Z42" s="11">
        <v>373.37</v>
      </c>
      <c r="AA42" s="11">
        <f t="shared" si="3"/>
        <v>17244.02</v>
      </c>
      <c r="AB42" s="11">
        <f t="shared" si="4"/>
        <v>17221.02</v>
      </c>
      <c r="AC42" s="11">
        <f t="shared" si="5"/>
        <v>17198.02</v>
      </c>
      <c r="AD42" s="11">
        <f t="shared" si="6"/>
        <v>17175.02</v>
      </c>
      <c r="AE42" s="48"/>
      <c r="AF42" s="48"/>
      <c r="AG42" s="48"/>
      <c r="AH42" s="48"/>
      <c r="AI42" s="11"/>
      <c r="AJ42" s="11"/>
      <c r="AK42" s="11"/>
      <c r="AL42" s="11"/>
    </row>
    <row r="43" spans="1:38" ht="15.75">
      <c r="A43" s="9">
        <v>30</v>
      </c>
      <c r="B43" s="24" t="s">
        <v>44</v>
      </c>
      <c r="C43" s="17"/>
      <c r="D43" s="29">
        <v>77</v>
      </c>
      <c r="E43" s="30">
        <v>1507.2</v>
      </c>
      <c r="F43" s="11"/>
      <c r="G43" s="12"/>
      <c r="H43" s="13"/>
      <c r="I43" s="13"/>
      <c r="J43" s="11"/>
      <c r="K43" s="11"/>
      <c r="L43" s="11"/>
      <c r="M43" s="11"/>
      <c r="N43" s="11">
        <v>190.62</v>
      </c>
      <c r="O43" s="11">
        <v>190.45</v>
      </c>
      <c r="P43" s="11">
        <v>190.38</v>
      </c>
      <c r="Q43" s="11">
        <v>190.17</v>
      </c>
      <c r="R43" s="11"/>
      <c r="S43" s="11">
        <f t="shared" si="7"/>
        <v>14677.74</v>
      </c>
      <c r="T43" s="11">
        <f t="shared" si="0"/>
        <v>14664.65</v>
      </c>
      <c r="U43" s="11">
        <f t="shared" si="1"/>
        <v>14659.26</v>
      </c>
      <c r="V43" s="11">
        <f t="shared" si="2"/>
        <v>14643.089999999998</v>
      </c>
      <c r="W43" s="11">
        <v>244.23</v>
      </c>
      <c r="X43" s="11">
        <v>244.03</v>
      </c>
      <c r="Y43" s="11">
        <v>243.83</v>
      </c>
      <c r="Z43" s="11">
        <v>243.63</v>
      </c>
      <c r="AA43" s="11">
        <f t="shared" si="3"/>
        <v>18805.71</v>
      </c>
      <c r="AB43" s="11">
        <f t="shared" si="4"/>
        <v>18790.310000000001</v>
      </c>
      <c r="AC43" s="11">
        <f t="shared" si="5"/>
        <v>18774.91</v>
      </c>
      <c r="AD43" s="11">
        <f t="shared" si="6"/>
        <v>18759.509999999998</v>
      </c>
      <c r="AE43" s="48"/>
      <c r="AF43" s="48"/>
      <c r="AG43" s="48"/>
      <c r="AH43" s="48"/>
      <c r="AI43" s="11"/>
      <c r="AJ43" s="11"/>
      <c r="AK43" s="11"/>
      <c r="AL43" s="11"/>
    </row>
    <row r="44" spans="1:38" ht="15.75">
      <c r="A44" s="9">
        <v>31</v>
      </c>
      <c r="B44" s="24" t="s">
        <v>45</v>
      </c>
      <c r="C44" s="17"/>
      <c r="D44" s="29">
        <v>35</v>
      </c>
      <c r="E44" s="30">
        <v>1080</v>
      </c>
      <c r="F44" s="11"/>
      <c r="G44" s="12"/>
      <c r="H44" s="13"/>
      <c r="I44" s="13"/>
      <c r="J44" s="11"/>
      <c r="K44" s="11"/>
      <c r="L44" s="11"/>
      <c r="M44" s="11"/>
      <c r="N44" s="11">
        <v>291.83</v>
      </c>
      <c r="O44" s="11">
        <v>291.52999999999997</v>
      </c>
      <c r="P44" s="11">
        <v>291.47000000000003</v>
      </c>
      <c r="Q44" s="11">
        <v>291.14999999999998</v>
      </c>
      <c r="R44" s="11"/>
      <c r="S44" s="11">
        <f t="shared" si="7"/>
        <v>10214.049999999999</v>
      </c>
      <c r="T44" s="11">
        <f t="shared" si="0"/>
        <v>10203.549999999999</v>
      </c>
      <c r="U44" s="11">
        <f t="shared" si="1"/>
        <v>10201.450000000001</v>
      </c>
      <c r="V44" s="11">
        <f t="shared" si="2"/>
        <v>10190.25</v>
      </c>
      <c r="W44" s="11">
        <v>422.69</v>
      </c>
      <c r="X44" s="11">
        <v>422.6</v>
      </c>
      <c r="Y44" s="11">
        <v>422.58</v>
      </c>
      <c r="Z44" s="11">
        <v>422.47</v>
      </c>
      <c r="AA44" s="11">
        <f t="shared" si="3"/>
        <v>14794.15</v>
      </c>
      <c r="AB44" s="11">
        <f t="shared" si="4"/>
        <v>14791</v>
      </c>
      <c r="AC44" s="11">
        <f t="shared" si="5"/>
        <v>14790.3</v>
      </c>
      <c r="AD44" s="11">
        <f t="shared" si="6"/>
        <v>14786.45</v>
      </c>
      <c r="AE44" s="48"/>
      <c r="AF44" s="48"/>
      <c r="AG44" s="48"/>
      <c r="AH44" s="48"/>
      <c r="AI44" s="11"/>
      <c r="AJ44" s="11"/>
      <c r="AK44" s="11"/>
      <c r="AL44" s="11"/>
    </row>
    <row r="45" spans="1:38" ht="15.75">
      <c r="A45" s="9">
        <v>32</v>
      </c>
      <c r="B45" s="25" t="s">
        <v>46</v>
      </c>
      <c r="C45" s="17"/>
      <c r="D45" s="29">
        <v>38</v>
      </c>
      <c r="E45" s="30">
        <v>672.2</v>
      </c>
      <c r="F45" s="11"/>
      <c r="G45" s="12"/>
      <c r="H45" s="13"/>
      <c r="I45" s="13"/>
      <c r="J45" s="11"/>
      <c r="K45" s="11"/>
      <c r="L45" s="11"/>
      <c r="M45" s="11"/>
      <c r="N45" s="11">
        <v>271.02999999999997</v>
      </c>
      <c r="O45" s="11">
        <v>271.02999999999997</v>
      </c>
      <c r="P45" s="11">
        <v>271.01</v>
      </c>
      <c r="Q45" s="11">
        <v>270</v>
      </c>
      <c r="R45" s="11"/>
      <c r="S45" s="11">
        <f t="shared" si="7"/>
        <v>10299.14</v>
      </c>
      <c r="T45" s="11">
        <f t="shared" si="0"/>
        <v>10299.14</v>
      </c>
      <c r="U45" s="11">
        <f t="shared" si="1"/>
        <v>10298.379999999999</v>
      </c>
      <c r="V45" s="11">
        <f t="shared" si="2"/>
        <v>10260</v>
      </c>
      <c r="W45" s="11">
        <v>418.08</v>
      </c>
      <c r="X45" s="11">
        <v>418</v>
      </c>
      <c r="Y45" s="11">
        <v>417.92</v>
      </c>
      <c r="Z45" s="11">
        <v>417.84</v>
      </c>
      <c r="AA45" s="11">
        <f t="shared" si="3"/>
        <v>15887.039999999999</v>
      </c>
      <c r="AB45" s="11">
        <f t="shared" si="4"/>
        <v>15884</v>
      </c>
      <c r="AC45" s="11">
        <f t="shared" si="5"/>
        <v>15880.960000000001</v>
      </c>
      <c r="AD45" s="11">
        <f t="shared" si="6"/>
        <v>15877.919999999998</v>
      </c>
      <c r="AE45" s="48"/>
      <c r="AF45" s="48"/>
      <c r="AG45" s="48"/>
      <c r="AH45" s="48"/>
      <c r="AI45" s="11"/>
      <c r="AJ45" s="11"/>
      <c r="AK45" s="11"/>
      <c r="AL45" s="11"/>
    </row>
    <row r="46" spans="1:38" ht="15.75">
      <c r="A46" s="9">
        <v>33</v>
      </c>
      <c r="B46" s="24" t="s">
        <v>47</v>
      </c>
      <c r="C46" s="17"/>
      <c r="D46" s="29">
        <v>46</v>
      </c>
      <c r="E46" s="30">
        <v>784.3</v>
      </c>
      <c r="F46" s="11"/>
      <c r="G46" s="12"/>
      <c r="H46" s="13"/>
      <c r="I46" s="13"/>
      <c r="J46" s="11"/>
      <c r="K46" s="11"/>
      <c r="L46" s="11"/>
      <c r="M46" s="11"/>
      <c r="N46" s="11">
        <v>234.78</v>
      </c>
      <c r="O46" s="11">
        <v>234.65</v>
      </c>
      <c r="P46" s="11">
        <v>234.32</v>
      </c>
      <c r="Q46" s="11">
        <v>234.18</v>
      </c>
      <c r="R46" s="11"/>
      <c r="S46" s="11">
        <f t="shared" si="7"/>
        <v>10799.88</v>
      </c>
      <c r="T46" s="11">
        <f t="shared" si="0"/>
        <v>10793.9</v>
      </c>
      <c r="U46" s="11">
        <f t="shared" si="1"/>
        <v>10778.72</v>
      </c>
      <c r="V46" s="11">
        <f t="shared" si="2"/>
        <v>10772.28</v>
      </c>
      <c r="W46" s="11">
        <v>273.02</v>
      </c>
      <c r="X46" s="11">
        <v>273.02</v>
      </c>
      <c r="Y46" s="11">
        <v>273.02</v>
      </c>
      <c r="Z46" s="11">
        <v>273.02</v>
      </c>
      <c r="AA46" s="11">
        <f t="shared" si="3"/>
        <v>12558.919999999998</v>
      </c>
      <c r="AB46" s="11">
        <f t="shared" si="4"/>
        <v>12558.919999999998</v>
      </c>
      <c r="AC46" s="11">
        <f t="shared" si="5"/>
        <v>12558.919999999998</v>
      </c>
      <c r="AD46" s="11">
        <f t="shared" si="6"/>
        <v>12558.919999999998</v>
      </c>
      <c r="AE46" s="48"/>
      <c r="AF46" s="48"/>
      <c r="AG46" s="48"/>
      <c r="AH46" s="48"/>
      <c r="AI46" s="11"/>
      <c r="AJ46" s="11"/>
      <c r="AK46" s="11"/>
      <c r="AL46" s="11"/>
    </row>
    <row r="47" spans="1:38" ht="15.75">
      <c r="A47" s="9">
        <v>34</v>
      </c>
      <c r="B47" s="24" t="s">
        <v>48</v>
      </c>
      <c r="C47" s="17"/>
      <c r="D47" s="29">
        <v>955</v>
      </c>
      <c r="E47" s="30">
        <v>4193</v>
      </c>
      <c r="F47" s="11"/>
      <c r="G47" s="12"/>
      <c r="H47" s="13"/>
      <c r="I47" s="13"/>
      <c r="J47" s="11"/>
      <c r="K47" s="11"/>
      <c r="L47" s="11"/>
      <c r="M47" s="11"/>
      <c r="N47" s="11">
        <v>90.5</v>
      </c>
      <c r="O47" s="11">
        <v>90.45</v>
      </c>
      <c r="P47" s="11">
        <v>90.35</v>
      </c>
      <c r="Q47" s="11">
        <v>90.25</v>
      </c>
      <c r="R47" s="11"/>
      <c r="S47" s="11">
        <f t="shared" si="7"/>
        <v>86427.5</v>
      </c>
      <c r="T47" s="11">
        <f t="shared" si="0"/>
        <v>86379.75</v>
      </c>
      <c r="U47" s="11">
        <f t="shared" si="1"/>
        <v>86284.25</v>
      </c>
      <c r="V47" s="11">
        <f t="shared" si="2"/>
        <v>86188.75</v>
      </c>
      <c r="W47" s="11">
        <v>102.54</v>
      </c>
      <c r="X47" s="11">
        <v>102.5</v>
      </c>
      <c r="Y47" s="11">
        <v>102.46</v>
      </c>
      <c r="Z47" s="11">
        <v>102.42</v>
      </c>
      <c r="AA47" s="11">
        <f>W47*D47</f>
        <v>97925.700000000012</v>
      </c>
      <c r="AB47" s="11">
        <f t="shared" si="4"/>
        <v>97887.5</v>
      </c>
      <c r="AC47" s="11">
        <f t="shared" si="5"/>
        <v>97849.299999999988</v>
      </c>
      <c r="AD47" s="11">
        <f t="shared" si="6"/>
        <v>97811.1</v>
      </c>
      <c r="AE47" s="48">
        <v>4</v>
      </c>
      <c r="AF47" s="48">
        <v>3.9998999999999998</v>
      </c>
      <c r="AG47" s="48">
        <v>3.9998</v>
      </c>
      <c r="AH47" s="48">
        <v>3.9996999999999998</v>
      </c>
      <c r="AI47" s="11">
        <f t="shared" si="8"/>
        <v>3820</v>
      </c>
      <c r="AJ47" s="11">
        <f t="shared" si="9"/>
        <v>3819.9044999999996</v>
      </c>
      <c r="AK47" s="11">
        <f t="shared" si="10"/>
        <v>3819.8090000000002</v>
      </c>
      <c r="AL47" s="11">
        <f t="shared" si="11"/>
        <v>3819.7134999999998</v>
      </c>
    </row>
    <row r="48" spans="1:38" ht="15.75">
      <c r="A48" s="9">
        <v>35</v>
      </c>
      <c r="B48" s="24" t="s">
        <v>49</v>
      </c>
      <c r="C48" s="17"/>
      <c r="D48" s="29">
        <v>499</v>
      </c>
      <c r="E48" s="30">
        <v>3828.6</v>
      </c>
      <c r="F48" s="11"/>
      <c r="G48" s="12"/>
      <c r="H48" s="13"/>
      <c r="I48" s="13"/>
      <c r="J48" s="11"/>
      <c r="K48" s="11"/>
      <c r="L48" s="11"/>
      <c r="M48" s="11"/>
      <c r="N48" s="11">
        <v>123.53</v>
      </c>
      <c r="O48" s="11">
        <v>122.87</v>
      </c>
      <c r="P48" s="11">
        <v>122.56</v>
      </c>
      <c r="Q48" s="11">
        <v>122.19</v>
      </c>
      <c r="R48" s="11"/>
      <c r="S48" s="11">
        <f t="shared" si="7"/>
        <v>61641.47</v>
      </c>
      <c r="T48" s="11">
        <f t="shared" si="0"/>
        <v>61312.130000000005</v>
      </c>
      <c r="U48" s="11">
        <f t="shared" si="1"/>
        <v>61157.440000000002</v>
      </c>
      <c r="V48" s="11">
        <f t="shared" si="2"/>
        <v>60972.81</v>
      </c>
      <c r="W48" s="11">
        <v>182.78</v>
      </c>
      <c r="X48" s="11">
        <v>182.58</v>
      </c>
      <c r="Y48" s="11">
        <v>182.38</v>
      </c>
      <c r="Z48" s="11">
        <v>182.18</v>
      </c>
      <c r="AA48" s="11">
        <f t="shared" si="3"/>
        <v>91207.22</v>
      </c>
      <c r="AB48" s="11">
        <f>X48*D48</f>
        <v>91107.420000000013</v>
      </c>
      <c r="AC48" s="11">
        <f t="shared" si="5"/>
        <v>91007.62</v>
      </c>
      <c r="AD48" s="11">
        <f t="shared" si="6"/>
        <v>90907.82</v>
      </c>
      <c r="AE48" s="48">
        <v>1.8315999999999999</v>
      </c>
      <c r="AF48" s="48">
        <v>1.8314999999999999</v>
      </c>
      <c r="AG48" s="48">
        <v>1.8313999999999999</v>
      </c>
      <c r="AH48" s="48">
        <v>1.8312999999999999</v>
      </c>
      <c r="AI48" s="11">
        <f t="shared" si="8"/>
        <v>913.96839999999997</v>
      </c>
      <c r="AJ48" s="11">
        <f t="shared" si="9"/>
        <v>913.91849999999999</v>
      </c>
      <c r="AK48" s="11">
        <f t="shared" si="10"/>
        <v>913.86860000000001</v>
      </c>
      <c r="AL48" s="11">
        <f t="shared" si="11"/>
        <v>913.81869999999992</v>
      </c>
    </row>
    <row r="49" spans="1:38" ht="15.75">
      <c r="A49" s="9">
        <v>36</v>
      </c>
      <c r="B49" s="24" t="s">
        <v>50</v>
      </c>
      <c r="C49" s="17"/>
      <c r="D49" s="29">
        <v>103</v>
      </c>
      <c r="E49" s="30">
        <v>940</v>
      </c>
      <c r="F49" s="11"/>
      <c r="G49" s="12"/>
      <c r="H49" s="13"/>
      <c r="I49" s="13"/>
      <c r="J49" s="11"/>
      <c r="K49" s="11"/>
      <c r="L49" s="11"/>
      <c r="M49" s="11"/>
      <c r="N49" s="11">
        <v>157.04</v>
      </c>
      <c r="O49" s="11">
        <v>156.85</v>
      </c>
      <c r="P49" s="11">
        <v>156.72</v>
      </c>
      <c r="Q49" s="11">
        <v>156.68</v>
      </c>
      <c r="R49" s="11"/>
      <c r="S49" s="11">
        <f t="shared" si="7"/>
        <v>16175.119999999999</v>
      </c>
      <c r="T49" s="11">
        <f t="shared" si="0"/>
        <v>16155.55</v>
      </c>
      <c r="U49" s="11">
        <f t="shared" si="1"/>
        <v>16142.16</v>
      </c>
      <c r="V49" s="11">
        <f t="shared" si="2"/>
        <v>16138.04</v>
      </c>
      <c r="W49" s="11">
        <v>152.68</v>
      </c>
      <c r="X49" s="11">
        <v>152.58000000000001</v>
      </c>
      <c r="Y49" s="11">
        <v>152.47999999999999</v>
      </c>
      <c r="Z49" s="11">
        <v>152.38</v>
      </c>
      <c r="AA49" s="11">
        <f t="shared" si="3"/>
        <v>15726.04</v>
      </c>
      <c r="AB49" s="11">
        <f t="shared" si="4"/>
        <v>15715.740000000002</v>
      </c>
      <c r="AC49" s="11">
        <f t="shared" si="5"/>
        <v>15705.439999999999</v>
      </c>
      <c r="AD49" s="11">
        <f t="shared" si="6"/>
        <v>15695.14</v>
      </c>
      <c r="AE49" s="48">
        <v>5.3882000000000003</v>
      </c>
      <c r="AF49" s="48">
        <v>5.3879999999999999</v>
      </c>
      <c r="AG49" s="48">
        <v>5.3878000000000004</v>
      </c>
      <c r="AH49" s="48">
        <v>5.3875999999999999</v>
      </c>
      <c r="AI49" s="11">
        <f t="shared" si="8"/>
        <v>554.9846</v>
      </c>
      <c r="AJ49" s="11">
        <f t="shared" si="9"/>
        <v>554.96399999999994</v>
      </c>
      <c r="AK49" s="11">
        <f t="shared" si="10"/>
        <v>554.9434</v>
      </c>
      <c r="AL49" s="11">
        <f t="shared" si="11"/>
        <v>554.92279999999994</v>
      </c>
    </row>
    <row r="50" spans="1:38" ht="64.900000000000006" customHeight="1">
      <c r="A50" s="9">
        <v>37</v>
      </c>
      <c r="B50" s="24" t="s">
        <v>51</v>
      </c>
      <c r="C50" s="10"/>
      <c r="D50" s="29">
        <v>77</v>
      </c>
      <c r="E50" s="30">
        <v>1185.7</v>
      </c>
      <c r="F50" s="11"/>
      <c r="G50" s="11"/>
      <c r="H50" s="11"/>
      <c r="I50" s="11"/>
      <c r="J50" s="11"/>
      <c r="K50" s="11"/>
      <c r="L50" s="11"/>
      <c r="M50" s="11"/>
      <c r="N50" s="11">
        <v>197.48</v>
      </c>
      <c r="O50" s="11">
        <v>197.48</v>
      </c>
      <c r="P50" s="11">
        <v>197.48</v>
      </c>
      <c r="Q50" s="11">
        <v>197.48</v>
      </c>
      <c r="R50" s="11"/>
      <c r="S50" s="11">
        <f t="shared" si="7"/>
        <v>15205.96</v>
      </c>
      <c r="T50" s="11">
        <f t="shared" si="0"/>
        <v>15205.96</v>
      </c>
      <c r="U50" s="11">
        <f t="shared" si="1"/>
        <v>15205.96</v>
      </c>
      <c r="V50" s="11">
        <f t="shared" si="2"/>
        <v>15205.96</v>
      </c>
      <c r="W50" s="11">
        <v>383.32</v>
      </c>
      <c r="X50" s="11">
        <v>383.22</v>
      </c>
      <c r="Y50" s="11">
        <v>383.12</v>
      </c>
      <c r="Z50" s="11">
        <v>383.02</v>
      </c>
      <c r="AA50" s="11">
        <f t="shared" si="3"/>
        <v>29515.64</v>
      </c>
      <c r="AB50" s="11">
        <f>X50*D50</f>
        <v>29507.940000000002</v>
      </c>
      <c r="AC50" s="11">
        <f t="shared" si="5"/>
        <v>29500.240000000002</v>
      </c>
      <c r="AD50" s="11">
        <f t="shared" si="6"/>
        <v>29492.539999999997</v>
      </c>
      <c r="AE50" s="48">
        <v>2.2078000000000002</v>
      </c>
      <c r="AF50" s="48">
        <v>2.2075</v>
      </c>
      <c r="AG50" s="48">
        <v>2.2071999999999998</v>
      </c>
      <c r="AH50" s="48">
        <v>2.2069999999999999</v>
      </c>
      <c r="AI50" s="11">
        <f t="shared" si="8"/>
        <v>170.00060000000002</v>
      </c>
      <c r="AJ50" s="11">
        <f t="shared" si="9"/>
        <v>169.97749999999999</v>
      </c>
      <c r="AK50" s="11">
        <f t="shared" si="10"/>
        <v>169.95439999999999</v>
      </c>
      <c r="AL50" s="11">
        <f t="shared" si="11"/>
        <v>169.93899999999999</v>
      </c>
    </row>
    <row r="51" spans="1:38" ht="15.75">
      <c r="A51" s="9">
        <v>38</v>
      </c>
      <c r="B51" s="24" t="s">
        <v>52</v>
      </c>
      <c r="C51" s="10"/>
      <c r="D51" s="29">
        <v>116</v>
      </c>
      <c r="E51" s="30">
        <v>1230</v>
      </c>
      <c r="F51" s="11"/>
      <c r="G51" s="11"/>
      <c r="H51" s="11"/>
      <c r="I51" s="11"/>
      <c r="J51" s="11"/>
      <c r="K51" s="11"/>
      <c r="L51" s="11"/>
      <c r="M51" s="11"/>
      <c r="N51" s="11">
        <v>175.84</v>
      </c>
      <c r="O51" s="11">
        <v>175.65</v>
      </c>
      <c r="P51" s="11">
        <v>175.45</v>
      </c>
      <c r="Q51" s="11">
        <v>175.25</v>
      </c>
      <c r="R51" s="11"/>
      <c r="S51" s="11">
        <f t="shared" si="7"/>
        <v>20397.439999999999</v>
      </c>
      <c r="T51" s="11">
        <f t="shared" si="0"/>
        <v>20375.400000000001</v>
      </c>
      <c r="U51" s="11">
        <f t="shared" si="1"/>
        <v>20352.199999999997</v>
      </c>
      <c r="V51" s="11">
        <f t="shared" si="2"/>
        <v>20329</v>
      </c>
      <c r="W51" s="11">
        <v>184.7</v>
      </c>
      <c r="X51" s="11">
        <v>184.6</v>
      </c>
      <c r="Y51" s="11">
        <v>184.5</v>
      </c>
      <c r="Z51" s="11">
        <v>184.4</v>
      </c>
      <c r="AA51" s="11">
        <f t="shared" si="3"/>
        <v>21425.199999999997</v>
      </c>
      <c r="AB51" s="11">
        <f t="shared" si="4"/>
        <v>21413.599999999999</v>
      </c>
      <c r="AC51" s="11">
        <f t="shared" si="5"/>
        <v>21402</v>
      </c>
      <c r="AD51" s="11">
        <f t="shared" si="6"/>
        <v>21390.400000000001</v>
      </c>
      <c r="AE51" s="48">
        <v>3.7584</v>
      </c>
      <c r="AF51" s="48">
        <v>3.7584</v>
      </c>
      <c r="AG51" s="48">
        <v>3.7583000000000002</v>
      </c>
      <c r="AH51" s="48">
        <v>3.7581000000000002</v>
      </c>
      <c r="AI51" s="11">
        <f t="shared" si="8"/>
        <v>435.9744</v>
      </c>
      <c r="AJ51" s="11">
        <f t="shared" si="9"/>
        <v>435.9744</v>
      </c>
      <c r="AK51" s="11">
        <f t="shared" si="10"/>
        <v>435.96280000000002</v>
      </c>
      <c r="AL51" s="11">
        <f t="shared" si="11"/>
        <v>435.93960000000004</v>
      </c>
    </row>
    <row r="52" spans="1:38" ht="15.75">
      <c r="A52" s="9">
        <v>39</v>
      </c>
      <c r="B52" s="24" t="s">
        <v>53</v>
      </c>
      <c r="C52" s="17"/>
      <c r="D52" s="29">
        <v>129</v>
      </c>
      <c r="E52" s="30">
        <v>672</v>
      </c>
      <c r="F52" s="11"/>
      <c r="G52" s="11"/>
      <c r="H52" s="11"/>
      <c r="I52" s="11"/>
      <c r="J52" s="11"/>
      <c r="K52" s="11"/>
      <c r="L52" s="11"/>
      <c r="M52" s="11"/>
      <c r="N52" s="11">
        <v>234.42</v>
      </c>
      <c r="O52" s="11">
        <v>234.25</v>
      </c>
      <c r="P52" s="11">
        <v>234.05</v>
      </c>
      <c r="Q52" s="11">
        <v>233.97</v>
      </c>
      <c r="R52" s="11"/>
      <c r="S52" s="11">
        <f t="shared" si="7"/>
        <v>30240.179999999997</v>
      </c>
      <c r="T52" s="11">
        <f t="shared" si="0"/>
        <v>30218.25</v>
      </c>
      <c r="U52" s="11">
        <f t="shared" si="1"/>
        <v>30192.45</v>
      </c>
      <c r="V52" s="11">
        <f t="shared" si="2"/>
        <v>30182.13</v>
      </c>
      <c r="W52" s="11">
        <v>136.51</v>
      </c>
      <c r="X52" s="11">
        <v>136.01</v>
      </c>
      <c r="Y52" s="11">
        <v>135.51</v>
      </c>
      <c r="Z52" s="11">
        <v>135.01</v>
      </c>
      <c r="AA52" s="11">
        <f t="shared" si="3"/>
        <v>17609.789999999997</v>
      </c>
      <c r="AB52" s="11">
        <f t="shared" si="4"/>
        <v>17545.289999999997</v>
      </c>
      <c r="AC52" s="11">
        <f t="shared" si="5"/>
        <v>17480.789999999997</v>
      </c>
      <c r="AD52" s="11">
        <f t="shared" si="6"/>
        <v>17416.289999999997</v>
      </c>
      <c r="AE52" s="48">
        <v>8.7132000000000005</v>
      </c>
      <c r="AF52" s="48">
        <v>8.7129999999999992</v>
      </c>
      <c r="AG52" s="48">
        <v>8.7127999999999997</v>
      </c>
      <c r="AH52" s="48">
        <v>8.7126000000000001</v>
      </c>
      <c r="AI52" s="11">
        <f t="shared" si="8"/>
        <v>1124.0028</v>
      </c>
      <c r="AJ52" s="11">
        <f t="shared" si="9"/>
        <v>1123.9769999999999</v>
      </c>
      <c r="AK52" s="11">
        <f t="shared" si="10"/>
        <v>1123.9512</v>
      </c>
      <c r="AL52" s="11">
        <f t="shared" si="11"/>
        <v>1123.9254000000001</v>
      </c>
    </row>
    <row r="53" spans="1:38" ht="15.75">
      <c r="A53" s="9">
        <v>40</v>
      </c>
      <c r="B53" s="25" t="s">
        <v>54</v>
      </c>
      <c r="C53" s="10"/>
      <c r="D53" s="29">
        <v>34</v>
      </c>
      <c r="E53" s="30">
        <v>1083.2</v>
      </c>
      <c r="F53" s="11"/>
      <c r="G53" s="12"/>
      <c r="H53" s="13"/>
      <c r="I53" s="13"/>
      <c r="J53" s="11"/>
      <c r="K53" s="11"/>
      <c r="L53" s="11"/>
      <c r="M53" s="11"/>
      <c r="N53" s="11">
        <v>381.21</v>
      </c>
      <c r="O53" s="11">
        <v>381.11</v>
      </c>
      <c r="P53" s="11">
        <v>381.01</v>
      </c>
      <c r="Q53" s="11">
        <v>380.98</v>
      </c>
      <c r="R53" s="11"/>
      <c r="S53" s="11">
        <f t="shared" si="7"/>
        <v>12961.14</v>
      </c>
      <c r="T53" s="11">
        <f t="shared" si="0"/>
        <v>12957.74</v>
      </c>
      <c r="U53" s="11">
        <f t="shared" si="1"/>
        <v>12954.34</v>
      </c>
      <c r="V53" s="11">
        <f t="shared" si="2"/>
        <v>12953.32</v>
      </c>
      <c r="W53" s="11">
        <v>432.68</v>
      </c>
      <c r="X53" s="11">
        <v>432.48</v>
      </c>
      <c r="Y53" s="11">
        <v>432.28</v>
      </c>
      <c r="Z53" s="11">
        <v>432.08</v>
      </c>
      <c r="AA53" s="11">
        <f t="shared" si="3"/>
        <v>14711.12</v>
      </c>
      <c r="AB53" s="11">
        <f t="shared" si="4"/>
        <v>14704.32</v>
      </c>
      <c r="AC53" s="11">
        <f t="shared" si="5"/>
        <v>14697.519999999999</v>
      </c>
      <c r="AD53" s="11">
        <f t="shared" si="6"/>
        <v>14690.72</v>
      </c>
      <c r="AE53" s="48"/>
      <c r="AF53" s="48"/>
      <c r="AG53" s="48"/>
      <c r="AH53" s="48"/>
      <c r="AI53" s="11"/>
      <c r="AJ53" s="11"/>
      <c r="AK53" s="11"/>
      <c r="AL53" s="11"/>
    </row>
    <row r="54" spans="1:38" ht="15.75">
      <c r="A54" s="9">
        <v>41</v>
      </c>
      <c r="B54" s="24" t="s">
        <v>55</v>
      </c>
      <c r="C54" s="18"/>
      <c r="D54" s="29">
        <v>71</v>
      </c>
      <c r="E54" s="30">
        <v>1144.2</v>
      </c>
      <c r="F54" s="18"/>
      <c r="G54" s="18"/>
      <c r="H54" s="18"/>
      <c r="I54" s="18"/>
      <c r="J54" s="18"/>
      <c r="K54" s="18"/>
      <c r="L54" s="18"/>
      <c r="M54" s="18"/>
      <c r="N54" s="11">
        <v>160.49</v>
      </c>
      <c r="O54" s="11">
        <v>160.44999999999999</v>
      </c>
      <c r="P54" s="11">
        <v>160.15</v>
      </c>
      <c r="Q54" s="11">
        <v>159.94999999999999</v>
      </c>
      <c r="R54" s="18"/>
      <c r="S54" s="11">
        <f t="shared" si="7"/>
        <v>11394.79</v>
      </c>
      <c r="T54" s="11">
        <f t="shared" si="0"/>
        <v>11391.949999999999</v>
      </c>
      <c r="U54" s="11">
        <f t="shared" si="1"/>
        <v>11370.65</v>
      </c>
      <c r="V54" s="11">
        <f t="shared" si="2"/>
        <v>11356.449999999999</v>
      </c>
      <c r="W54" s="11">
        <v>257.92</v>
      </c>
      <c r="X54" s="11">
        <v>257.62</v>
      </c>
      <c r="Y54" s="11">
        <v>257.32</v>
      </c>
      <c r="Z54" s="11">
        <v>257.02</v>
      </c>
      <c r="AA54" s="11">
        <f t="shared" si="3"/>
        <v>18312.32</v>
      </c>
      <c r="AB54" s="11">
        <f t="shared" si="4"/>
        <v>18291.02</v>
      </c>
      <c r="AC54" s="11">
        <f t="shared" si="5"/>
        <v>18269.72</v>
      </c>
      <c r="AD54" s="11">
        <f t="shared" si="6"/>
        <v>18248.419999999998</v>
      </c>
      <c r="AE54" s="48"/>
      <c r="AF54" s="48"/>
      <c r="AG54" s="48"/>
      <c r="AH54" s="48"/>
      <c r="AI54" s="11"/>
      <c r="AJ54" s="11"/>
      <c r="AK54" s="11"/>
      <c r="AL54" s="11"/>
    </row>
    <row r="55" spans="1:38" ht="15.75">
      <c r="A55" s="9">
        <v>42</v>
      </c>
      <c r="B55" s="24" t="s">
        <v>56</v>
      </c>
      <c r="C55" s="19"/>
      <c r="D55" s="29">
        <v>124</v>
      </c>
      <c r="E55" s="30">
        <v>933.6</v>
      </c>
      <c r="F55" s="18"/>
      <c r="G55" s="18"/>
      <c r="H55" s="18"/>
      <c r="I55" s="18"/>
      <c r="J55" s="20"/>
      <c r="K55" s="20"/>
      <c r="L55" s="20"/>
      <c r="M55" s="20"/>
      <c r="N55" s="11">
        <v>106.02</v>
      </c>
      <c r="O55" s="11">
        <v>106</v>
      </c>
      <c r="P55" s="11">
        <v>105.98</v>
      </c>
      <c r="Q55" s="11">
        <v>105.9</v>
      </c>
      <c r="R55" s="18"/>
      <c r="S55" s="11">
        <f t="shared" si="7"/>
        <v>13146.48</v>
      </c>
      <c r="T55" s="11">
        <f t="shared" si="0"/>
        <v>13144</v>
      </c>
      <c r="U55" s="11">
        <f t="shared" si="1"/>
        <v>13141.52</v>
      </c>
      <c r="V55" s="11">
        <f t="shared" si="2"/>
        <v>13131.6</v>
      </c>
      <c r="W55" s="11">
        <v>278.19</v>
      </c>
      <c r="X55" s="11">
        <v>278</v>
      </c>
      <c r="Y55" s="11">
        <v>277.81</v>
      </c>
      <c r="Z55" s="11">
        <v>277.62</v>
      </c>
      <c r="AA55" s="11">
        <f t="shared" si="3"/>
        <v>34495.56</v>
      </c>
      <c r="AB55" s="11">
        <f t="shared" si="4"/>
        <v>34472</v>
      </c>
      <c r="AC55" s="11">
        <f t="shared" si="5"/>
        <v>34448.44</v>
      </c>
      <c r="AD55" s="11">
        <f t="shared" si="6"/>
        <v>34424.879999999997</v>
      </c>
      <c r="AE55" s="48"/>
      <c r="AF55" s="48"/>
      <c r="AG55" s="48"/>
      <c r="AH55" s="48"/>
      <c r="AI55" s="11"/>
      <c r="AJ55" s="11"/>
      <c r="AK55" s="11"/>
      <c r="AL55" s="11"/>
    </row>
    <row r="56" spans="1:38" ht="15.75">
      <c r="A56" s="9">
        <v>43</v>
      </c>
      <c r="B56" s="24" t="s">
        <v>57</v>
      </c>
      <c r="C56" s="18"/>
      <c r="D56" s="29">
        <v>77</v>
      </c>
      <c r="E56" s="30">
        <v>1077.3</v>
      </c>
      <c r="F56" s="18"/>
      <c r="G56" s="18"/>
      <c r="H56" s="18"/>
      <c r="I56" s="18"/>
      <c r="J56" s="18"/>
      <c r="K56" s="18"/>
      <c r="L56" s="18"/>
      <c r="M56" s="18"/>
      <c r="N56" s="11">
        <v>158.05000000000001</v>
      </c>
      <c r="O56" s="11">
        <v>158</v>
      </c>
      <c r="P56" s="11">
        <v>157.94999999999999</v>
      </c>
      <c r="Q56" s="11">
        <v>157.9</v>
      </c>
      <c r="R56" s="18"/>
      <c r="S56" s="11">
        <f t="shared" si="7"/>
        <v>12169.85</v>
      </c>
      <c r="T56" s="11">
        <f t="shared" si="0"/>
        <v>12166</v>
      </c>
      <c r="U56" s="11">
        <f t="shared" si="1"/>
        <v>12162.15</v>
      </c>
      <c r="V56" s="11">
        <f t="shared" si="2"/>
        <v>12158.300000000001</v>
      </c>
      <c r="W56" s="11">
        <v>346.01</v>
      </c>
      <c r="X56" s="11">
        <v>345.01</v>
      </c>
      <c r="Y56" s="11">
        <v>344.01</v>
      </c>
      <c r="Z56" s="11">
        <v>343.01</v>
      </c>
      <c r="AA56" s="11">
        <f t="shared" si="3"/>
        <v>26642.77</v>
      </c>
      <c r="AB56" s="11">
        <f t="shared" si="4"/>
        <v>26565.77</v>
      </c>
      <c r="AC56" s="11">
        <f t="shared" si="5"/>
        <v>26488.77</v>
      </c>
      <c r="AD56" s="11">
        <f t="shared" si="6"/>
        <v>26411.77</v>
      </c>
      <c r="AE56" s="48"/>
      <c r="AF56" s="48"/>
      <c r="AG56" s="48"/>
      <c r="AH56" s="48"/>
      <c r="AI56" s="11"/>
      <c r="AJ56" s="11"/>
      <c r="AK56" s="11"/>
      <c r="AL56" s="11"/>
    </row>
    <row r="57" spans="1:38" ht="15.75">
      <c r="A57" s="9">
        <v>44</v>
      </c>
      <c r="B57" s="24" t="s">
        <v>58</v>
      </c>
      <c r="C57" s="18"/>
      <c r="D57" s="29">
        <v>33</v>
      </c>
      <c r="E57" s="30">
        <v>1152</v>
      </c>
      <c r="F57" s="18"/>
      <c r="G57" s="18"/>
      <c r="H57" s="18"/>
      <c r="I57" s="18"/>
      <c r="J57" s="18"/>
      <c r="K57" s="18"/>
      <c r="L57" s="18"/>
      <c r="M57" s="18"/>
      <c r="N57" s="11">
        <v>130</v>
      </c>
      <c r="O57" s="11">
        <v>129.80000000000001</v>
      </c>
      <c r="P57" s="11">
        <v>129.6</v>
      </c>
      <c r="Q57" s="11">
        <v>129.4</v>
      </c>
      <c r="R57" s="18"/>
      <c r="S57" s="11">
        <f t="shared" si="7"/>
        <v>4290</v>
      </c>
      <c r="T57" s="11">
        <f t="shared" si="0"/>
        <v>4283.4000000000005</v>
      </c>
      <c r="U57" s="11">
        <f t="shared" si="1"/>
        <v>4276.8</v>
      </c>
      <c r="V57" s="11">
        <f t="shared" si="2"/>
        <v>4270.2</v>
      </c>
      <c r="W57" s="11">
        <v>456.36</v>
      </c>
      <c r="X57" s="11">
        <v>456.06</v>
      </c>
      <c r="Y57" s="11">
        <v>455.76</v>
      </c>
      <c r="Z57" s="11">
        <v>455.46</v>
      </c>
      <c r="AA57" s="11">
        <f t="shared" si="3"/>
        <v>15059.880000000001</v>
      </c>
      <c r="AB57" s="11">
        <f t="shared" si="4"/>
        <v>15049.98</v>
      </c>
      <c r="AC57" s="11">
        <f t="shared" si="5"/>
        <v>15040.08</v>
      </c>
      <c r="AD57" s="11">
        <f t="shared" si="6"/>
        <v>15030.179999999998</v>
      </c>
      <c r="AE57" s="48"/>
      <c r="AF57" s="48"/>
      <c r="AG57" s="48"/>
      <c r="AH57" s="48"/>
      <c r="AI57" s="11"/>
      <c r="AJ57" s="11"/>
      <c r="AK57" s="11"/>
      <c r="AL57" s="11"/>
    </row>
    <row r="58" spans="1:38" ht="15.75">
      <c r="A58" s="9">
        <v>45</v>
      </c>
      <c r="B58" s="24" t="s">
        <v>59</v>
      </c>
      <c r="C58" s="18"/>
      <c r="D58" s="29">
        <v>547</v>
      </c>
      <c r="E58" s="30">
        <v>2446.1</v>
      </c>
      <c r="F58" s="18"/>
      <c r="G58" s="18"/>
      <c r="H58" s="18"/>
      <c r="I58" s="18"/>
      <c r="J58" s="18"/>
      <c r="K58" s="18"/>
      <c r="L58" s="18"/>
      <c r="M58" s="18"/>
      <c r="N58" s="11">
        <v>56.42</v>
      </c>
      <c r="O58" s="11">
        <v>56.4</v>
      </c>
      <c r="P58" s="11">
        <v>55.38</v>
      </c>
      <c r="Q58" s="11">
        <v>55.36</v>
      </c>
      <c r="R58" s="18"/>
      <c r="S58" s="11">
        <f t="shared" si="7"/>
        <v>30861.74</v>
      </c>
      <c r="T58" s="11">
        <f t="shared" si="0"/>
        <v>30850.799999999999</v>
      </c>
      <c r="U58" s="11">
        <f t="shared" si="1"/>
        <v>30292.86</v>
      </c>
      <c r="V58" s="11">
        <f t="shared" si="2"/>
        <v>30281.919999999998</v>
      </c>
      <c r="W58" s="11">
        <v>122.5</v>
      </c>
      <c r="X58" s="11">
        <v>122</v>
      </c>
      <c r="Y58" s="11">
        <v>121.5</v>
      </c>
      <c r="Z58" s="11">
        <v>121</v>
      </c>
      <c r="AA58" s="11">
        <f t="shared" si="3"/>
        <v>67007.5</v>
      </c>
      <c r="AB58" s="11">
        <f t="shared" si="4"/>
        <v>66734</v>
      </c>
      <c r="AC58" s="11">
        <f t="shared" si="5"/>
        <v>66460.5</v>
      </c>
      <c r="AD58" s="11">
        <f t="shared" si="6"/>
        <v>66187</v>
      </c>
      <c r="AE58" s="48"/>
      <c r="AF58" s="48"/>
      <c r="AG58" s="48"/>
      <c r="AH58" s="48"/>
      <c r="AI58" s="11"/>
      <c r="AJ58" s="11"/>
      <c r="AK58" s="11"/>
      <c r="AL58" s="11"/>
    </row>
    <row r="59" spans="1:38" ht="15.75">
      <c r="A59" s="9">
        <v>46</v>
      </c>
      <c r="B59" s="26" t="s">
        <v>60</v>
      </c>
      <c r="C59" s="18"/>
      <c r="D59" s="29">
        <v>137</v>
      </c>
      <c r="E59" s="30">
        <v>1970.8</v>
      </c>
      <c r="F59" s="18"/>
      <c r="G59" s="18"/>
      <c r="H59" s="18"/>
      <c r="I59" s="18"/>
      <c r="J59" s="18"/>
      <c r="K59" s="18"/>
      <c r="L59" s="18"/>
      <c r="M59" s="18"/>
      <c r="N59" s="11">
        <v>210.66</v>
      </c>
      <c r="O59" s="11">
        <v>210.65</v>
      </c>
      <c r="P59" s="11">
        <v>210.55</v>
      </c>
      <c r="Q59" s="11">
        <v>210.45</v>
      </c>
      <c r="R59" s="18"/>
      <c r="S59" s="11">
        <f t="shared" si="7"/>
        <v>28860.42</v>
      </c>
      <c r="T59" s="11">
        <f t="shared" si="0"/>
        <v>28859.05</v>
      </c>
      <c r="U59" s="11">
        <f t="shared" si="1"/>
        <v>28845.350000000002</v>
      </c>
      <c r="V59" s="11">
        <f t="shared" si="2"/>
        <v>28831.649999999998</v>
      </c>
      <c r="W59" s="11">
        <v>257.35000000000002</v>
      </c>
      <c r="X59" s="11">
        <v>256.35000000000002</v>
      </c>
      <c r="Y59" s="11">
        <v>255.35</v>
      </c>
      <c r="Z59" s="11">
        <v>254.35</v>
      </c>
      <c r="AA59" s="11">
        <f t="shared" si="3"/>
        <v>35256.950000000004</v>
      </c>
      <c r="AB59" s="11">
        <f>X59*D59</f>
        <v>35119.950000000004</v>
      </c>
      <c r="AC59" s="11">
        <f t="shared" si="5"/>
        <v>34982.949999999997</v>
      </c>
      <c r="AD59" s="11">
        <f t="shared" si="6"/>
        <v>34845.949999999997</v>
      </c>
      <c r="AE59" s="48">
        <v>1.5985</v>
      </c>
      <c r="AF59" s="48">
        <v>1.5984</v>
      </c>
      <c r="AG59" s="48">
        <v>1.5983000000000001</v>
      </c>
      <c r="AH59" s="48">
        <v>1.5982000000000001</v>
      </c>
      <c r="AI59" s="11">
        <f t="shared" si="8"/>
        <v>218.99450000000002</v>
      </c>
      <c r="AJ59" s="11">
        <f t="shared" si="9"/>
        <v>218.98080000000002</v>
      </c>
      <c r="AK59" s="11">
        <f t="shared" si="10"/>
        <v>218.96710000000002</v>
      </c>
      <c r="AL59" s="11">
        <f t="shared" si="11"/>
        <v>218.95340000000002</v>
      </c>
    </row>
    <row r="60" spans="1:38" ht="15.75">
      <c r="A60" s="9">
        <v>47</v>
      </c>
      <c r="B60" s="24" t="s">
        <v>61</v>
      </c>
      <c r="C60" s="18"/>
      <c r="D60" s="29">
        <v>68</v>
      </c>
      <c r="E60" s="30">
        <v>844.4</v>
      </c>
      <c r="F60" s="18"/>
      <c r="G60" s="18"/>
      <c r="H60" s="18"/>
      <c r="I60" s="18"/>
      <c r="J60" s="18"/>
      <c r="K60" s="18"/>
      <c r="L60" s="18"/>
      <c r="M60" s="18"/>
      <c r="N60" s="11">
        <v>255.47</v>
      </c>
      <c r="O60" s="11">
        <v>255.35</v>
      </c>
      <c r="P60" s="11">
        <v>255.15</v>
      </c>
      <c r="Q60" s="11">
        <v>255</v>
      </c>
      <c r="R60" s="18"/>
      <c r="S60" s="11">
        <f t="shared" si="7"/>
        <v>17371.96</v>
      </c>
      <c r="T60" s="11">
        <f t="shared" si="0"/>
        <v>17363.8</v>
      </c>
      <c r="U60" s="11">
        <f t="shared" si="1"/>
        <v>17350.2</v>
      </c>
      <c r="V60" s="11">
        <f t="shared" si="2"/>
        <v>17340</v>
      </c>
      <c r="W60" s="11">
        <v>316.29000000000002</v>
      </c>
      <c r="X60" s="11">
        <v>316.08999999999997</v>
      </c>
      <c r="Y60" s="11">
        <v>315.89</v>
      </c>
      <c r="Z60" s="11">
        <v>315.69</v>
      </c>
      <c r="AA60" s="11">
        <f t="shared" si="3"/>
        <v>21507.72</v>
      </c>
      <c r="AB60" s="11">
        <f t="shared" si="4"/>
        <v>21494.12</v>
      </c>
      <c r="AC60" s="11">
        <f t="shared" si="5"/>
        <v>21480.52</v>
      </c>
      <c r="AD60" s="11">
        <f t="shared" si="6"/>
        <v>21466.92</v>
      </c>
      <c r="AE60" s="48">
        <v>1.6029</v>
      </c>
      <c r="AF60" s="48">
        <v>1.6026</v>
      </c>
      <c r="AG60" s="48">
        <v>1.6024</v>
      </c>
      <c r="AH60" s="48">
        <v>1.6021000000000001</v>
      </c>
      <c r="AI60" s="11">
        <f t="shared" si="8"/>
        <v>108.99719999999999</v>
      </c>
      <c r="AJ60" s="11">
        <f t="shared" si="9"/>
        <v>108.9768</v>
      </c>
      <c r="AK60" s="11">
        <f t="shared" si="10"/>
        <v>108.9632</v>
      </c>
      <c r="AL60" s="11">
        <f t="shared" si="11"/>
        <v>108.94280000000001</v>
      </c>
    </row>
    <row r="61" spans="1:38" ht="15.75">
      <c r="A61" s="9">
        <v>48</v>
      </c>
      <c r="B61" s="24" t="s">
        <v>62</v>
      </c>
      <c r="C61" s="18"/>
      <c r="D61" s="29">
        <v>75</v>
      </c>
      <c r="E61" s="30">
        <v>2384.1999999999998</v>
      </c>
      <c r="F61" s="18"/>
      <c r="G61" s="18"/>
      <c r="H61" s="18"/>
      <c r="I61" s="18"/>
      <c r="J61" s="18"/>
      <c r="K61" s="18"/>
      <c r="L61" s="18"/>
      <c r="M61" s="18"/>
      <c r="N61" s="11">
        <v>334.2</v>
      </c>
      <c r="O61" s="11">
        <v>334.15</v>
      </c>
      <c r="P61" s="11">
        <v>334.1</v>
      </c>
      <c r="Q61" s="11">
        <v>334.05</v>
      </c>
      <c r="R61" s="18"/>
      <c r="S61" s="11">
        <f t="shared" si="7"/>
        <v>25065</v>
      </c>
      <c r="T61" s="11">
        <f t="shared" si="0"/>
        <v>25061.25</v>
      </c>
      <c r="U61" s="11">
        <f t="shared" si="1"/>
        <v>25057.5</v>
      </c>
      <c r="V61" s="11">
        <f t="shared" si="2"/>
        <v>25053.75</v>
      </c>
      <c r="W61" s="11">
        <v>769.87</v>
      </c>
      <c r="X61" s="11">
        <v>769.57</v>
      </c>
      <c r="Y61" s="11">
        <v>769.27</v>
      </c>
      <c r="Z61" s="11">
        <v>768.97</v>
      </c>
      <c r="AA61" s="11">
        <f t="shared" si="3"/>
        <v>57740.25</v>
      </c>
      <c r="AB61" s="11">
        <f t="shared" si="4"/>
        <v>57717.750000000007</v>
      </c>
      <c r="AC61" s="11">
        <f t="shared" si="5"/>
        <v>57695.25</v>
      </c>
      <c r="AD61" s="11">
        <f t="shared" si="6"/>
        <v>57672.75</v>
      </c>
      <c r="AE61" s="48"/>
      <c r="AF61" s="48"/>
      <c r="AG61" s="48"/>
      <c r="AH61" s="48"/>
      <c r="AI61" s="11"/>
      <c r="AJ61" s="11"/>
      <c r="AK61" s="11"/>
      <c r="AL61" s="11"/>
    </row>
    <row r="62" spans="1:38" ht="15.75">
      <c r="A62" s="9">
        <v>49</v>
      </c>
      <c r="B62" s="24" t="s">
        <v>63</v>
      </c>
      <c r="C62" s="18"/>
      <c r="D62" s="29">
        <v>69</v>
      </c>
      <c r="E62" s="30">
        <v>1045.7</v>
      </c>
      <c r="F62" s="18"/>
      <c r="G62" s="18"/>
      <c r="H62" s="18"/>
      <c r="I62" s="18"/>
      <c r="J62" s="18"/>
      <c r="K62" s="18"/>
      <c r="L62" s="18"/>
      <c r="M62" s="18"/>
      <c r="N62" s="11">
        <v>209.72</v>
      </c>
      <c r="O62" s="11">
        <v>209.65</v>
      </c>
      <c r="P62" s="11">
        <v>209.55</v>
      </c>
      <c r="Q62" s="11">
        <v>209.45</v>
      </c>
      <c r="R62" s="18"/>
      <c r="S62" s="11">
        <f t="shared" si="7"/>
        <v>14470.68</v>
      </c>
      <c r="T62" s="11">
        <f t="shared" si="0"/>
        <v>14465.85</v>
      </c>
      <c r="U62" s="11">
        <f t="shared" si="1"/>
        <v>14458.95</v>
      </c>
      <c r="V62" s="11">
        <f t="shared" si="2"/>
        <v>14452.05</v>
      </c>
      <c r="W62" s="11">
        <v>442.97</v>
      </c>
      <c r="X62" s="11">
        <v>442.87</v>
      </c>
      <c r="Y62" s="11">
        <v>442.77</v>
      </c>
      <c r="Z62" s="11">
        <v>442.67</v>
      </c>
      <c r="AA62" s="11">
        <f t="shared" si="3"/>
        <v>30564.93</v>
      </c>
      <c r="AB62" s="11">
        <f t="shared" si="4"/>
        <v>30558.03</v>
      </c>
      <c r="AC62" s="11">
        <f t="shared" si="5"/>
        <v>30551.129999999997</v>
      </c>
      <c r="AD62" s="11">
        <f t="shared" si="6"/>
        <v>30544.23</v>
      </c>
      <c r="AE62" s="48"/>
      <c r="AF62" s="48"/>
      <c r="AG62" s="48"/>
      <c r="AH62" s="48"/>
      <c r="AI62" s="11"/>
      <c r="AJ62" s="11"/>
      <c r="AK62" s="11"/>
      <c r="AL62" s="11"/>
    </row>
    <row r="63" spans="1:38" ht="15.75">
      <c r="A63" s="9">
        <v>50</v>
      </c>
      <c r="B63" s="25" t="s">
        <v>64</v>
      </c>
      <c r="C63" s="18"/>
      <c r="D63" s="29">
        <v>302</v>
      </c>
      <c r="E63" s="30">
        <v>5050</v>
      </c>
      <c r="F63" s="18"/>
      <c r="G63" s="18"/>
      <c r="H63" s="18"/>
      <c r="I63" s="18"/>
      <c r="J63" s="18"/>
      <c r="K63" s="18"/>
      <c r="L63" s="18"/>
      <c r="M63" s="18"/>
      <c r="N63" s="11">
        <v>90.45</v>
      </c>
      <c r="O63" s="11">
        <v>90.35</v>
      </c>
      <c r="P63" s="11">
        <v>90.25</v>
      </c>
      <c r="Q63" s="11">
        <v>90.15</v>
      </c>
      <c r="R63" s="18"/>
      <c r="S63" s="11">
        <f t="shared" si="7"/>
        <v>27315.9</v>
      </c>
      <c r="T63" s="11">
        <f t="shared" si="0"/>
        <v>27285.699999999997</v>
      </c>
      <c r="U63" s="11">
        <f t="shared" si="1"/>
        <v>27255.5</v>
      </c>
      <c r="V63" s="11">
        <f t="shared" si="2"/>
        <v>27225.300000000003</v>
      </c>
      <c r="W63" s="11">
        <v>283.67</v>
      </c>
      <c r="X63" s="11">
        <v>283.57</v>
      </c>
      <c r="Y63" s="11">
        <v>283.47000000000003</v>
      </c>
      <c r="Z63" s="11">
        <v>283.37</v>
      </c>
      <c r="AA63" s="11">
        <f t="shared" si="3"/>
        <v>85668.340000000011</v>
      </c>
      <c r="AB63" s="11">
        <f t="shared" si="4"/>
        <v>85638.14</v>
      </c>
      <c r="AC63" s="11">
        <f t="shared" si="5"/>
        <v>85607.94</v>
      </c>
      <c r="AD63" s="11">
        <f t="shared" si="6"/>
        <v>85577.74</v>
      </c>
      <c r="AE63" s="48"/>
      <c r="AF63" s="48"/>
      <c r="AG63" s="48"/>
      <c r="AH63" s="48"/>
      <c r="AI63" s="11"/>
      <c r="AJ63" s="11"/>
      <c r="AK63" s="11"/>
      <c r="AL63" s="11"/>
    </row>
    <row r="64" spans="1:38" ht="15.75">
      <c r="A64" s="9">
        <v>51</v>
      </c>
      <c r="B64" s="25" t="s">
        <v>65</v>
      </c>
      <c r="C64" s="18"/>
      <c r="D64" s="29">
        <v>145</v>
      </c>
      <c r="E64" s="30">
        <v>1963</v>
      </c>
      <c r="F64" s="18"/>
      <c r="G64" s="18"/>
      <c r="H64" s="18"/>
      <c r="I64" s="18"/>
      <c r="J64" s="18"/>
      <c r="K64" s="18"/>
      <c r="L64" s="18"/>
      <c r="M64" s="18"/>
      <c r="N64" s="11">
        <v>165.59</v>
      </c>
      <c r="O64" s="11">
        <v>165.45</v>
      </c>
      <c r="P64" s="11">
        <v>165.35</v>
      </c>
      <c r="Q64" s="11">
        <v>165.25</v>
      </c>
      <c r="R64" s="18"/>
      <c r="S64" s="11">
        <f t="shared" si="7"/>
        <v>24010.55</v>
      </c>
      <c r="T64" s="11">
        <f t="shared" si="0"/>
        <v>23990.25</v>
      </c>
      <c r="U64" s="11">
        <f t="shared" si="1"/>
        <v>23975.75</v>
      </c>
      <c r="V64" s="11">
        <f t="shared" si="2"/>
        <v>23961.25</v>
      </c>
      <c r="W64" s="11">
        <v>289</v>
      </c>
      <c r="X64" s="11">
        <v>288.95999999999998</v>
      </c>
      <c r="Y64" s="11">
        <v>288.92</v>
      </c>
      <c r="Z64" s="11">
        <v>288.88</v>
      </c>
      <c r="AA64" s="11">
        <f t="shared" si="3"/>
        <v>41905</v>
      </c>
      <c r="AB64" s="11">
        <f t="shared" si="4"/>
        <v>41899.199999999997</v>
      </c>
      <c r="AC64" s="11">
        <f t="shared" si="5"/>
        <v>41893.4</v>
      </c>
      <c r="AD64" s="11">
        <f t="shared" si="6"/>
        <v>41887.599999999999</v>
      </c>
      <c r="AE64" s="48">
        <v>1.2897000000000001</v>
      </c>
      <c r="AF64" s="48">
        <v>1.2895000000000001</v>
      </c>
      <c r="AG64" s="48">
        <v>1.2894000000000001</v>
      </c>
      <c r="AH64" s="48">
        <v>1.2891999999999999</v>
      </c>
      <c r="AI64" s="11">
        <f t="shared" si="8"/>
        <v>187.00650000000002</v>
      </c>
      <c r="AJ64" s="11">
        <f t="shared" si="9"/>
        <v>186.97750000000002</v>
      </c>
      <c r="AK64" s="11">
        <f t="shared" si="10"/>
        <v>186.96300000000002</v>
      </c>
      <c r="AL64" s="11">
        <f t="shared" si="11"/>
        <v>186.934</v>
      </c>
    </row>
    <row r="65" spans="1:38" ht="15.75">
      <c r="A65" s="9">
        <v>52</v>
      </c>
      <c r="B65" s="24" t="s">
        <v>66</v>
      </c>
      <c r="C65" s="18"/>
      <c r="D65" s="29">
        <v>683</v>
      </c>
      <c r="E65" s="30">
        <v>7000</v>
      </c>
      <c r="F65" s="18"/>
      <c r="G65" s="18"/>
      <c r="H65" s="18"/>
      <c r="I65" s="18"/>
      <c r="J65" s="18"/>
      <c r="K65" s="18"/>
      <c r="L65" s="18"/>
      <c r="M65" s="18"/>
      <c r="N65" s="11">
        <v>97.14</v>
      </c>
      <c r="O65" s="11">
        <v>97.13</v>
      </c>
      <c r="P65" s="11">
        <v>97.12</v>
      </c>
      <c r="Q65" s="11">
        <v>97.11</v>
      </c>
      <c r="R65" s="18"/>
      <c r="S65" s="11">
        <f t="shared" si="7"/>
        <v>66346.62</v>
      </c>
      <c r="T65" s="11">
        <f t="shared" si="0"/>
        <v>66339.789999999994</v>
      </c>
      <c r="U65" s="11">
        <f t="shared" si="1"/>
        <v>66332.960000000006</v>
      </c>
      <c r="V65" s="11">
        <f t="shared" si="2"/>
        <v>66326.13</v>
      </c>
      <c r="W65" s="11">
        <v>142.1</v>
      </c>
      <c r="X65" s="11">
        <v>142</v>
      </c>
      <c r="Y65" s="11">
        <v>141.9</v>
      </c>
      <c r="Z65" s="11">
        <v>141.80000000000001</v>
      </c>
      <c r="AA65" s="11">
        <f t="shared" si="3"/>
        <v>97054.3</v>
      </c>
      <c r="AB65" s="11">
        <f t="shared" si="4"/>
        <v>96986</v>
      </c>
      <c r="AC65" s="11">
        <f t="shared" si="5"/>
        <v>96917.7</v>
      </c>
      <c r="AD65" s="11">
        <f t="shared" si="6"/>
        <v>96849.400000000009</v>
      </c>
      <c r="AE65" s="48">
        <v>5.5507</v>
      </c>
      <c r="AF65" s="48">
        <v>5.5506000000000002</v>
      </c>
      <c r="AG65" s="48">
        <v>5.5505000000000004</v>
      </c>
      <c r="AH65" s="48">
        <v>5.5505000000000004</v>
      </c>
      <c r="AI65" s="11">
        <f t="shared" si="8"/>
        <v>3791.1280999999999</v>
      </c>
      <c r="AJ65" s="11">
        <f t="shared" si="9"/>
        <v>3791.0598</v>
      </c>
      <c r="AK65" s="11">
        <f t="shared" si="10"/>
        <v>3790.9915000000001</v>
      </c>
      <c r="AL65" s="11">
        <f t="shared" si="11"/>
        <v>3790.9915000000001</v>
      </c>
    </row>
    <row r="66" spans="1:38" ht="15.75">
      <c r="A66" s="9">
        <v>53</v>
      </c>
      <c r="B66" s="24" t="s">
        <v>67</v>
      </c>
      <c r="C66" s="18"/>
      <c r="D66" s="29">
        <v>51</v>
      </c>
      <c r="E66" s="30">
        <v>2013</v>
      </c>
      <c r="F66" s="18"/>
      <c r="G66" s="18"/>
      <c r="H66" s="18"/>
      <c r="I66" s="18"/>
      <c r="J66" s="18"/>
      <c r="K66" s="18"/>
      <c r="L66" s="18"/>
      <c r="M66" s="18"/>
      <c r="N66" s="11">
        <v>394.43</v>
      </c>
      <c r="O66" s="11">
        <v>394.4</v>
      </c>
      <c r="P66" s="11">
        <v>394.37</v>
      </c>
      <c r="Q66" s="11">
        <v>394.33</v>
      </c>
      <c r="R66" s="18"/>
      <c r="S66" s="11">
        <f t="shared" si="7"/>
        <v>20115.93</v>
      </c>
      <c r="T66" s="11">
        <f t="shared" si="0"/>
        <v>20114.399999999998</v>
      </c>
      <c r="U66" s="11">
        <f t="shared" si="1"/>
        <v>20112.87</v>
      </c>
      <c r="V66" s="11">
        <f t="shared" si="2"/>
        <v>20110.829999999998</v>
      </c>
      <c r="W66" s="11">
        <v>670.86</v>
      </c>
      <c r="X66" s="11">
        <v>670.76</v>
      </c>
      <c r="Y66" s="11">
        <v>670.66</v>
      </c>
      <c r="Z66" s="11">
        <v>670.56</v>
      </c>
      <c r="AA66" s="11">
        <f t="shared" si="3"/>
        <v>34213.86</v>
      </c>
      <c r="AB66" s="11">
        <f t="shared" si="4"/>
        <v>34208.76</v>
      </c>
      <c r="AC66" s="11">
        <f t="shared" si="5"/>
        <v>34203.659999999996</v>
      </c>
      <c r="AD66" s="11">
        <f t="shared" si="6"/>
        <v>34198.559999999998</v>
      </c>
      <c r="AE66" s="48"/>
      <c r="AF66" s="48"/>
      <c r="AG66" s="48"/>
      <c r="AH66" s="48"/>
      <c r="AI66" s="11">
        <f t="shared" si="8"/>
        <v>0</v>
      </c>
      <c r="AJ66" s="11">
        <f t="shared" si="9"/>
        <v>0</v>
      </c>
      <c r="AK66" s="11">
        <f t="shared" si="10"/>
        <v>0</v>
      </c>
      <c r="AL66" s="11"/>
    </row>
    <row r="67" spans="1:38" ht="15.75">
      <c r="A67" s="9">
        <v>54</v>
      </c>
      <c r="B67" s="24" t="s">
        <v>68</v>
      </c>
      <c r="C67" s="18"/>
      <c r="D67" s="29">
        <v>102</v>
      </c>
      <c r="E67" s="30">
        <v>1674.7</v>
      </c>
      <c r="F67" s="18"/>
      <c r="G67" s="18"/>
      <c r="H67" s="18"/>
      <c r="I67" s="18"/>
      <c r="J67" s="18"/>
      <c r="K67" s="18"/>
      <c r="L67" s="18"/>
      <c r="M67" s="18"/>
      <c r="N67" s="11">
        <v>287.27999999999997</v>
      </c>
      <c r="O67" s="11">
        <v>287.2</v>
      </c>
      <c r="P67" s="11">
        <v>287.12</v>
      </c>
      <c r="Q67" s="11">
        <v>287.06</v>
      </c>
      <c r="R67" s="18"/>
      <c r="S67" s="11">
        <f t="shared" si="7"/>
        <v>29302.559999999998</v>
      </c>
      <c r="T67" s="11">
        <f t="shared" si="0"/>
        <v>29294.399999999998</v>
      </c>
      <c r="U67" s="11">
        <f t="shared" si="1"/>
        <v>29286.240000000002</v>
      </c>
      <c r="V67" s="11">
        <f t="shared" si="2"/>
        <v>29280.12</v>
      </c>
      <c r="W67" s="11">
        <v>421.11</v>
      </c>
      <c r="X67" s="11">
        <v>421.01</v>
      </c>
      <c r="Y67" s="11">
        <v>420.91</v>
      </c>
      <c r="Z67" s="11">
        <v>421.81</v>
      </c>
      <c r="AA67" s="11">
        <f t="shared" si="3"/>
        <v>42953.22</v>
      </c>
      <c r="AB67" s="11">
        <f t="shared" si="4"/>
        <v>42943.02</v>
      </c>
      <c r="AC67" s="11">
        <f t="shared" si="5"/>
        <v>42932.82</v>
      </c>
      <c r="AD67" s="11">
        <f t="shared" si="6"/>
        <v>43024.62</v>
      </c>
      <c r="AE67" s="48">
        <v>2.7515999999999998</v>
      </c>
      <c r="AF67" s="48">
        <v>2.7513999999999998</v>
      </c>
      <c r="AG67" s="48">
        <v>2.7511999999999999</v>
      </c>
      <c r="AH67" s="48">
        <v>2.7509999999999999</v>
      </c>
      <c r="AI67" s="11">
        <f t="shared" si="8"/>
        <v>280.66319999999996</v>
      </c>
      <c r="AJ67" s="11">
        <f t="shared" si="9"/>
        <v>280.64279999999997</v>
      </c>
      <c r="AK67" s="11">
        <f t="shared" si="10"/>
        <v>280.62239999999997</v>
      </c>
      <c r="AL67" s="11">
        <f t="shared" si="11"/>
        <v>280.60199999999998</v>
      </c>
    </row>
    <row r="68" spans="1:38" ht="15.75">
      <c r="A68" s="9">
        <v>55</v>
      </c>
      <c r="B68" s="24" t="s">
        <v>69</v>
      </c>
      <c r="C68" s="18"/>
      <c r="D68" s="29">
        <v>46</v>
      </c>
      <c r="E68" s="30">
        <v>1694.4</v>
      </c>
      <c r="F68" s="18"/>
      <c r="G68" s="18"/>
      <c r="H68" s="18"/>
      <c r="I68" s="18"/>
      <c r="J68" s="18"/>
      <c r="K68" s="18"/>
      <c r="L68" s="18"/>
      <c r="M68" s="18"/>
      <c r="N68" s="11">
        <v>453.78</v>
      </c>
      <c r="O68" s="11">
        <v>453.7</v>
      </c>
      <c r="P68" s="11">
        <v>453.62</v>
      </c>
      <c r="Q68" s="11">
        <v>453.56</v>
      </c>
      <c r="R68" s="18"/>
      <c r="S68" s="11">
        <f t="shared" si="7"/>
        <v>20873.879999999997</v>
      </c>
      <c r="T68" s="11">
        <f t="shared" si="0"/>
        <v>20870.2</v>
      </c>
      <c r="U68" s="11">
        <f t="shared" si="1"/>
        <v>20866.52</v>
      </c>
      <c r="V68" s="11">
        <f t="shared" si="2"/>
        <v>20863.759999999998</v>
      </c>
      <c r="W68" s="11">
        <v>810.78</v>
      </c>
      <c r="X68" s="11">
        <v>810.58</v>
      </c>
      <c r="Y68" s="11">
        <v>810.38</v>
      </c>
      <c r="Z68" s="11">
        <v>810.18</v>
      </c>
      <c r="AA68" s="11">
        <f t="shared" si="3"/>
        <v>37295.879999999997</v>
      </c>
      <c r="AB68" s="11">
        <f t="shared" si="4"/>
        <v>37286.68</v>
      </c>
      <c r="AC68" s="11">
        <f t="shared" si="5"/>
        <v>37277.480000000003</v>
      </c>
      <c r="AD68" s="11">
        <f t="shared" si="6"/>
        <v>37268.28</v>
      </c>
      <c r="AE68" s="48">
        <v>29.347799999999999</v>
      </c>
      <c r="AF68" s="48">
        <v>29.3474</v>
      </c>
      <c r="AG68" s="48">
        <v>29.347000000000001</v>
      </c>
      <c r="AH68" s="48">
        <v>29.346499999999999</v>
      </c>
      <c r="AI68" s="11">
        <f t="shared" si="8"/>
        <v>1349.9988000000001</v>
      </c>
      <c r="AJ68" s="11">
        <f t="shared" si="9"/>
        <v>1349.9803999999999</v>
      </c>
      <c r="AK68" s="11">
        <f t="shared" si="10"/>
        <v>1349.962</v>
      </c>
      <c r="AL68" s="11">
        <f t="shared" si="11"/>
        <v>1349.9389999999999</v>
      </c>
    </row>
    <row r="69" spans="1:38" ht="25.5">
      <c r="A69" s="9">
        <v>56</v>
      </c>
      <c r="B69" s="27" t="s">
        <v>70</v>
      </c>
      <c r="C69" s="18"/>
      <c r="D69" s="29">
        <v>132</v>
      </c>
      <c r="E69" s="30">
        <v>1460</v>
      </c>
      <c r="F69" s="18"/>
      <c r="G69" s="18"/>
      <c r="H69" s="18"/>
      <c r="I69" s="18"/>
      <c r="J69" s="18"/>
      <c r="K69" s="18"/>
      <c r="L69" s="18"/>
      <c r="M69" s="18"/>
      <c r="N69" s="11"/>
      <c r="O69" s="11"/>
      <c r="P69" s="11"/>
      <c r="Q69" s="11"/>
      <c r="R69" s="18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48">
        <v>12.2727</v>
      </c>
      <c r="AF69" s="48">
        <v>12.272600000000001</v>
      </c>
      <c r="AG69" s="48">
        <v>12.272399999999999</v>
      </c>
      <c r="AH69" s="48">
        <v>12.2723</v>
      </c>
      <c r="AI69" s="11">
        <f t="shared" si="8"/>
        <v>1619.9964</v>
      </c>
      <c r="AJ69" s="11">
        <f t="shared" si="9"/>
        <v>1619.9832000000001</v>
      </c>
      <c r="AK69" s="11">
        <f t="shared" si="10"/>
        <v>1619.9567999999999</v>
      </c>
      <c r="AL69" s="11">
        <f t="shared" si="11"/>
        <v>1619.9435999999998</v>
      </c>
    </row>
    <row r="70" spans="1:38" ht="25.5">
      <c r="A70" s="9">
        <v>57</v>
      </c>
      <c r="B70" s="27" t="s">
        <v>71</v>
      </c>
      <c r="C70" s="18"/>
      <c r="D70" s="29">
        <v>55</v>
      </c>
      <c r="E70" s="30">
        <v>495.7</v>
      </c>
      <c r="F70" s="18"/>
      <c r="G70" s="18"/>
      <c r="H70" s="18"/>
      <c r="I70" s="18"/>
      <c r="J70" s="18"/>
      <c r="K70" s="18"/>
      <c r="L70" s="18"/>
      <c r="M70" s="18"/>
      <c r="N70" s="11"/>
      <c r="O70" s="11"/>
      <c r="P70" s="11"/>
      <c r="Q70" s="11"/>
      <c r="R70" s="18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48">
        <v>17.600000000000001</v>
      </c>
      <c r="AF70" s="48">
        <v>17.599599999999999</v>
      </c>
      <c r="AG70" s="48">
        <v>17.595300000000002</v>
      </c>
      <c r="AH70" s="48">
        <v>17.5989</v>
      </c>
      <c r="AI70" s="11">
        <f t="shared" si="8"/>
        <v>968.00000000000011</v>
      </c>
      <c r="AJ70" s="11">
        <f t="shared" si="9"/>
        <v>967.97799999999995</v>
      </c>
      <c r="AK70" s="11">
        <f t="shared" si="10"/>
        <v>967.74150000000009</v>
      </c>
      <c r="AL70" s="11">
        <f t="shared" si="11"/>
        <v>967.93950000000007</v>
      </c>
    </row>
    <row r="71" spans="1:38" ht="25.5">
      <c r="A71" s="9">
        <v>58</v>
      </c>
      <c r="B71" s="27" t="s">
        <v>72</v>
      </c>
      <c r="C71" s="18"/>
      <c r="D71" s="29">
        <v>192</v>
      </c>
      <c r="E71" s="30">
        <v>1092</v>
      </c>
      <c r="F71" s="18"/>
      <c r="G71" s="18"/>
      <c r="H71" s="18"/>
      <c r="I71" s="18"/>
      <c r="J71" s="18"/>
      <c r="K71" s="18"/>
      <c r="L71" s="18"/>
      <c r="M71" s="18"/>
      <c r="N71" s="11">
        <v>1185.06</v>
      </c>
      <c r="O71" s="11">
        <v>1184</v>
      </c>
      <c r="P71" s="11">
        <v>1183</v>
      </c>
      <c r="Q71" s="11">
        <v>1182</v>
      </c>
      <c r="R71" s="18"/>
      <c r="S71" s="11">
        <f t="shared" si="7"/>
        <v>227531.51999999999</v>
      </c>
      <c r="T71" s="11">
        <f t="shared" si="0"/>
        <v>227328</v>
      </c>
      <c r="U71" s="11">
        <f t="shared" si="1"/>
        <v>227136</v>
      </c>
      <c r="V71" s="11">
        <f t="shared" si="2"/>
        <v>226944</v>
      </c>
      <c r="W71" s="11">
        <v>213.28</v>
      </c>
      <c r="X71" s="11">
        <v>213.18</v>
      </c>
      <c r="Y71" s="11">
        <v>213.08</v>
      </c>
      <c r="Z71" s="11">
        <v>212.98</v>
      </c>
      <c r="AA71" s="11">
        <f t="shared" si="3"/>
        <v>40949.760000000002</v>
      </c>
      <c r="AB71" s="11">
        <f t="shared" si="4"/>
        <v>40930.559999999998</v>
      </c>
      <c r="AC71" s="11">
        <f t="shared" si="5"/>
        <v>40911.360000000001</v>
      </c>
      <c r="AD71" s="11">
        <f t="shared" si="6"/>
        <v>40892.159999999996</v>
      </c>
      <c r="AE71" s="48">
        <v>9.9375</v>
      </c>
      <c r="AF71" s="48">
        <v>9.9374000000000002</v>
      </c>
      <c r="AG71" s="48">
        <v>9.9373000000000005</v>
      </c>
      <c r="AH71" s="48">
        <v>9.9372000000000007</v>
      </c>
      <c r="AI71" s="11">
        <f t="shared" si="8"/>
        <v>1908</v>
      </c>
      <c r="AJ71" s="11">
        <f t="shared" si="9"/>
        <v>1907.9808</v>
      </c>
      <c r="AK71" s="11">
        <f t="shared" si="10"/>
        <v>1907.9616000000001</v>
      </c>
      <c r="AL71" s="11">
        <f t="shared" si="11"/>
        <v>1907.9424000000001</v>
      </c>
    </row>
    <row r="72" spans="1:38" ht="25.5">
      <c r="A72" s="9">
        <v>59</v>
      </c>
      <c r="B72" s="27" t="s">
        <v>73</v>
      </c>
      <c r="C72" s="18"/>
      <c r="D72" s="29">
        <v>95</v>
      </c>
      <c r="E72" s="30">
        <v>689.4</v>
      </c>
      <c r="F72" s="18"/>
      <c r="G72" s="18"/>
      <c r="H72" s="18"/>
      <c r="I72" s="18"/>
      <c r="J72" s="18"/>
      <c r="K72" s="18"/>
      <c r="L72" s="18"/>
      <c r="M72" s="18"/>
      <c r="N72" s="11">
        <v>529.49</v>
      </c>
      <c r="O72" s="11">
        <v>529.1</v>
      </c>
      <c r="P72" s="11">
        <v>528.79999999999995</v>
      </c>
      <c r="Q72" s="11">
        <v>528.4</v>
      </c>
      <c r="R72" s="18"/>
      <c r="S72" s="11">
        <f t="shared" si="7"/>
        <v>50301.55</v>
      </c>
      <c r="T72" s="11">
        <f t="shared" si="0"/>
        <v>50264.5</v>
      </c>
      <c r="U72" s="11">
        <f t="shared" si="1"/>
        <v>50235.999999999993</v>
      </c>
      <c r="V72" s="11">
        <f t="shared" si="2"/>
        <v>50198</v>
      </c>
      <c r="W72" s="11">
        <v>423.34</v>
      </c>
      <c r="X72" s="11">
        <v>423.14</v>
      </c>
      <c r="Y72" s="11">
        <v>423.04</v>
      </c>
      <c r="Z72" s="11">
        <v>422.94</v>
      </c>
      <c r="AA72" s="11">
        <f t="shared" si="3"/>
        <v>40217.299999999996</v>
      </c>
      <c r="AB72" s="11">
        <f t="shared" si="4"/>
        <v>40198.299999999996</v>
      </c>
      <c r="AC72" s="11">
        <f t="shared" si="5"/>
        <v>40188.800000000003</v>
      </c>
      <c r="AD72" s="11">
        <f t="shared" si="6"/>
        <v>40179.300000000003</v>
      </c>
      <c r="AE72" s="48">
        <v>12.4</v>
      </c>
      <c r="AF72" s="48">
        <v>12.399800000000001</v>
      </c>
      <c r="AG72" s="48">
        <v>12.3996</v>
      </c>
      <c r="AH72" s="48">
        <v>12.3994</v>
      </c>
      <c r="AI72" s="11">
        <f t="shared" si="8"/>
        <v>1178</v>
      </c>
      <c r="AJ72" s="11">
        <f t="shared" si="9"/>
        <v>1177.981</v>
      </c>
      <c r="AK72" s="11">
        <f t="shared" si="10"/>
        <v>1177.962</v>
      </c>
      <c r="AL72" s="11">
        <f t="shared" si="11"/>
        <v>1177.943</v>
      </c>
    </row>
    <row r="73" spans="1:38" ht="25.5">
      <c r="A73" s="9">
        <v>60</v>
      </c>
      <c r="B73" s="27" t="s">
        <v>74</v>
      </c>
      <c r="C73" s="18"/>
      <c r="D73" s="29">
        <v>67</v>
      </c>
      <c r="E73" s="30">
        <v>1059.4000000000001</v>
      </c>
      <c r="F73" s="18"/>
      <c r="G73" s="18"/>
      <c r="H73" s="18"/>
      <c r="I73" s="18"/>
      <c r="J73" s="18"/>
      <c r="K73" s="18"/>
      <c r="L73" s="18"/>
      <c r="M73" s="18"/>
      <c r="N73" s="11"/>
      <c r="O73" s="11"/>
      <c r="P73" s="11"/>
      <c r="Q73" s="11"/>
      <c r="R73" s="18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48">
        <v>3.7014999999999998</v>
      </c>
      <c r="AF73" s="48">
        <v>3.7012</v>
      </c>
      <c r="AG73" s="48">
        <v>3.7008999999999999</v>
      </c>
      <c r="AH73" s="48">
        <v>3.7006000000000001</v>
      </c>
      <c r="AI73" s="11">
        <f t="shared" si="8"/>
        <v>248.00049999999999</v>
      </c>
      <c r="AJ73" s="11">
        <f t="shared" si="9"/>
        <v>247.9804</v>
      </c>
      <c r="AK73" s="11">
        <f t="shared" si="10"/>
        <v>247.96029999999999</v>
      </c>
      <c r="AL73" s="11">
        <f t="shared" si="11"/>
        <v>247.9402</v>
      </c>
    </row>
    <row r="74" spans="1:38" ht="25.5">
      <c r="A74" s="9">
        <v>61</v>
      </c>
      <c r="B74" s="27" t="s">
        <v>75</v>
      </c>
      <c r="C74" s="18"/>
      <c r="D74" s="29">
        <v>148</v>
      </c>
      <c r="E74" s="30">
        <v>902</v>
      </c>
      <c r="F74" s="41">
        <f>J74/E74</f>
        <v>1.0405764966740576E-2</v>
      </c>
      <c r="G74" s="41">
        <v>1.0189999999999999E-2</v>
      </c>
      <c r="H74" s="41">
        <v>0.01</v>
      </c>
      <c r="I74" s="41">
        <v>0.01</v>
      </c>
      <c r="J74" s="18">
        <v>9.3859999999999992</v>
      </c>
      <c r="K74" s="18">
        <v>9.1980000000000004</v>
      </c>
      <c r="L74" s="18">
        <v>9.0139999999999993</v>
      </c>
      <c r="M74" s="18">
        <v>8.8339999999999996</v>
      </c>
      <c r="N74" s="11"/>
      <c r="O74" s="11"/>
      <c r="P74" s="11"/>
      <c r="Q74" s="11"/>
      <c r="R74" s="18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48">
        <v>16.662199999999999</v>
      </c>
      <c r="AF74" s="48">
        <v>16.661999999999999</v>
      </c>
      <c r="AG74" s="48">
        <v>16.661899999999999</v>
      </c>
      <c r="AH74" s="48">
        <v>16.661799999999999</v>
      </c>
      <c r="AI74" s="11">
        <f t="shared" si="8"/>
        <v>2466.0056</v>
      </c>
      <c r="AJ74" s="11">
        <f t="shared" si="9"/>
        <v>2465.9759999999997</v>
      </c>
      <c r="AK74" s="11">
        <f t="shared" si="10"/>
        <v>2465.9611999999997</v>
      </c>
      <c r="AL74" s="11">
        <f t="shared" si="11"/>
        <v>2465.9463999999998</v>
      </c>
    </row>
    <row r="75" spans="1:38" ht="15.75">
      <c r="A75" s="9">
        <v>62</v>
      </c>
      <c r="B75" s="27" t="s">
        <v>76</v>
      </c>
      <c r="C75" s="18"/>
      <c r="D75" s="29">
        <v>53</v>
      </c>
      <c r="E75" s="30">
        <v>689.4</v>
      </c>
      <c r="F75" s="41"/>
      <c r="G75" s="41"/>
      <c r="H75" s="41"/>
      <c r="I75" s="41"/>
      <c r="J75" s="18"/>
      <c r="K75" s="18"/>
      <c r="L75" s="18"/>
      <c r="M75" s="18"/>
      <c r="N75" s="11"/>
      <c r="O75" s="11"/>
      <c r="P75" s="11"/>
      <c r="Q75" s="11"/>
      <c r="R75" s="18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48"/>
      <c r="AF75" s="48"/>
      <c r="AG75" s="48"/>
      <c r="AH75" s="48"/>
      <c r="AI75" s="11"/>
      <c r="AJ75" s="11"/>
      <c r="AK75" s="11"/>
      <c r="AL75" s="11"/>
    </row>
    <row r="76" spans="1:38" ht="15.75">
      <c r="A76" s="9">
        <v>63</v>
      </c>
      <c r="B76" s="27" t="s">
        <v>77</v>
      </c>
      <c r="C76" s="18"/>
      <c r="D76" s="29">
        <v>55</v>
      </c>
      <c r="E76" s="30">
        <v>225.6</v>
      </c>
      <c r="F76" s="41"/>
      <c r="G76" s="41"/>
      <c r="H76" s="41"/>
      <c r="I76" s="41"/>
      <c r="J76" s="18"/>
      <c r="K76" s="18"/>
      <c r="L76" s="18"/>
      <c r="M76" s="18"/>
      <c r="N76" s="11"/>
      <c r="O76" s="11"/>
      <c r="P76" s="11"/>
      <c r="Q76" s="11"/>
      <c r="R76" s="18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48"/>
      <c r="AF76" s="48"/>
      <c r="AG76" s="48"/>
      <c r="AH76" s="48"/>
      <c r="AI76" s="11"/>
      <c r="AJ76" s="11"/>
      <c r="AK76" s="11"/>
      <c r="AL76" s="11"/>
    </row>
    <row r="77" spans="1:38" ht="25.5">
      <c r="A77" s="9">
        <v>64</v>
      </c>
      <c r="B77" s="27" t="s">
        <v>78</v>
      </c>
      <c r="C77" s="18"/>
      <c r="D77" s="29">
        <v>181</v>
      </c>
      <c r="E77" s="30">
        <v>1064</v>
      </c>
      <c r="F77" s="45">
        <v>1.106E-2</v>
      </c>
      <c r="G77" s="45">
        <v>1.0840000000000001E-2</v>
      </c>
      <c r="H77" s="45">
        <f>L77/E77</f>
        <v>1.0621240601503759E-2</v>
      </c>
      <c r="I77" s="44">
        <v>1.04E-2</v>
      </c>
      <c r="J77" s="43">
        <f>F77*E77</f>
        <v>11.76784</v>
      </c>
      <c r="K77" s="43">
        <f>G77*E77</f>
        <v>11.533760000000001</v>
      </c>
      <c r="L77" s="43">
        <v>11.301</v>
      </c>
      <c r="M77" s="43">
        <f>I77*E77</f>
        <v>11.0656</v>
      </c>
      <c r="N77" s="11">
        <v>876.48</v>
      </c>
      <c r="O77" s="11">
        <v>876.45</v>
      </c>
      <c r="P77" s="11">
        <v>876.41</v>
      </c>
      <c r="Q77" s="11">
        <v>877.37</v>
      </c>
      <c r="R77" s="18"/>
      <c r="S77" s="11">
        <f t="shared" si="7"/>
        <v>158642.88</v>
      </c>
      <c r="T77" s="11">
        <f t="shared" si="0"/>
        <v>158637.45000000001</v>
      </c>
      <c r="U77" s="11">
        <f t="shared" si="1"/>
        <v>158630.21</v>
      </c>
      <c r="V77" s="11">
        <f t="shared" si="2"/>
        <v>158803.97</v>
      </c>
      <c r="W77" s="11">
        <v>58.92</v>
      </c>
      <c r="X77" s="11">
        <v>58.9</v>
      </c>
      <c r="Y77" s="11">
        <v>58.88</v>
      </c>
      <c r="Z77" s="11">
        <v>58.86</v>
      </c>
      <c r="AA77" s="11">
        <f t="shared" si="3"/>
        <v>10664.52</v>
      </c>
      <c r="AB77" s="11">
        <f t="shared" si="4"/>
        <v>10660.9</v>
      </c>
      <c r="AC77" s="11">
        <f t="shared" si="5"/>
        <v>10657.28</v>
      </c>
      <c r="AD77" s="11">
        <f t="shared" si="6"/>
        <v>10653.66</v>
      </c>
      <c r="AE77" s="48">
        <v>54.906599999999997</v>
      </c>
      <c r="AF77" s="48">
        <v>54.906500000000001</v>
      </c>
      <c r="AG77" s="48">
        <v>54.906399999999998</v>
      </c>
      <c r="AH77" s="48">
        <v>54.906300000000002</v>
      </c>
      <c r="AI77" s="11">
        <f t="shared" si="8"/>
        <v>9938.0946000000004</v>
      </c>
      <c r="AJ77" s="11">
        <f t="shared" si="9"/>
        <v>9938.076500000001</v>
      </c>
      <c r="AK77" s="11">
        <f t="shared" si="10"/>
        <v>9938.0583999999999</v>
      </c>
      <c r="AL77" s="11">
        <f t="shared" si="11"/>
        <v>9938.0403000000006</v>
      </c>
    </row>
    <row r="78" spans="1:38" ht="15.75">
      <c r="A78" s="9">
        <v>65</v>
      </c>
      <c r="B78" s="27" t="s">
        <v>79</v>
      </c>
      <c r="C78" s="18"/>
      <c r="D78" s="29">
        <v>120</v>
      </c>
      <c r="E78" s="30">
        <v>792</v>
      </c>
      <c r="F78" s="45">
        <v>1.1809999999999999E-2</v>
      </c>
      <c r="G78" s="45">
        <v>1.157E-2</v>
      </c>
      <c r="H78" s="45">
        <v>1.1339999999999999E-2</v>
      </c>
      <c r="I78" s="45">
        <v>1.111E-2</v>
      </c>
      <c r="J78" s="43">
        <f>F78*E78</f>
        <v>9.3535199999999996</v>
      </c>
      <c r="K78" s="43">
        <f>G78*E78</f>
        <v>9.1634399999999996</v>
      </c>
      <c r="L78" s="41">
        <f>H78*E78</f>
        <v>8.9812799999999999</v>
      </c>
      <c r="M78" s="43">
        <f>I78*E78</f>
        <v>8.7991200000000003</v>
      </c>
      <c r="N78" s="11"/>
      <c r="O78" s="11"/>
      <c r="P78" s="11"/>
      <c r="Q78" s="11"/>
      <c r="R78" s="18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48">
        <v>58.612499999999997</v>
      </c>
      <c r="AF78" s="48">
        <v>58.61</v>
      </c>
      <c r="AG78" s="48">
        <v>58.607500000000002</v>
      </c>
      <c r="AH78" s="48">
        <v>58.604999999999997</v>
      </c>
      <c r="AI78" s="11">
        <f t="shared" si="8"/>
        <v>7033.5</v>
      </c>
      <c r="AJ78" s="11">
        <v>7033.5</v>
      </c>
      <c r="AK78" s="11">
        <f t="shared" si="10"/>
        <v>7032.9000000000005</v>
      </c>
      <c r="AL78" s="11">
        <f t="shared" si="11"/>
        <v>7032.5999999999995</v>
      </c>
    </row>
    <row r="79" spans="1:38" ht="15.75">
      <c r="A79" s="9">
        <v>66</v>
      </c>
      <c r="B79" s="27" t="s">
        <v>80</v>
      </c>
      <c r="C79" s="18"/>
      <c r="D79" s="29">
        <v>8</v>
      </c>
      <c r="E79" s="30">
        <v>359</v>
      </c>
      <c r="F79" s="44">
        <v>2.1700000000000001E-2</v>
      </c>
      <c r="G79" s="44">
        <v>2.12E-2</v>
      </c>
      <c r="H79" s="44">
        <v>2.0799999999999999E-2</v>
      </c>
      <c r="I79" s="44">
        <v>2.0400000000000001E-2</v>
      </c>
      <c r="J79" s="43">
        <f>E79*F79</f>
        <v>7.7903000000000002</v>
      </c>
      <c r="K79" s="43">
        <f>E79*G79</f>
        <v>7.6108000000000002</v>
      </c>
      <c r="L79" s="43">
        <f>H79*E79</f>
        <v>7.4672000000000001</v>
      </c>
      <c r="M79" s="18">
        <v>7.3239999999999998</v>
      </c>
      <c r="N79" s="11"/>
      <c r="O79" s="11"/>
      <c r="P79" s="11"/>
      <c r="Q79" s="11"/>
      <c r="R79" s="18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48">
        <v>129.61000000000001</v>
      </c>
      <c r="AF79" s="48">
        <v>129.6</v>
      </c>
      <c r="AG79" s="48">
        <v>128.59</v>
      </c>
      <c r="AH79" s="48">
        <v>128.58000000000001</v>
      </c>
      <c r="AI79" s="11">
        <f t="shared" si="8"/>
        <v>1036.8800000000001</v>
      </c>
      <c r="AJ79" s="11">
        <f t="shared" si="9"/>
        <v>1036.8</v>
      </c>
      <c r="AK79" s="11">
        <f t="shared" si="10"/>
        <v>1028.72</v>
      </c>
      <c r="AL79" s="11">
        <f t="shared" si="11"/>
        <v>1028.6400000000001</v>
      </c>
    </row>
    <row r="80" spans="1:38" ht="15.75">
      <c r="A80" s="9">
        <v>67</v>
      </c>
      <c r="B80" s="27" t="s">
        <v>81</v>
      </c>
      <c r="C80" s="18"/>
      <c r="D80" s="29">
        <v>11</v>
      </c>
      <c r="E80" s="30">
        <v>536</v>
      </c>
      <c r="F80" s="44">
        <v>1.6400000000000001E-2</v>
      </c>
      <c r="G80" s="44">
        <v>1.61E-2</v>
      </c>
      <c r="H80" s="44">
        <v>1.5800000000000002E-2</v>
      </c>
      <c r="I80" s="44">
        <v>1.55E-2</v>
      </c>
      <c r="J80" s="43">
        <f>E80*F80</f>
        <v>8.7904</v>
      </c>
      <c r="K80" s="43">
        <f>G80*E80</f>
        <v>8.6295999999999999</v>
      </c>
      <c r="L80" s="43">
        <f>E80*H80</f>
        <v>8.4688000000000017</v>
      </c>
      <c r="M80" s="18">
        <f>I80*E80</f>
        <v>8.3079999999999998</v>
      </c>
      <c r="N80" s="11"/>
      <c r="O80" s="11"/>
      <c r="P80" s="11"/>
      <c r="Q80" s="11"/>
      <c r="R80" s="18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48">
        <v>76.260000000000005</v>
      </c>
      <c r="AF80" s="48">
        <v>76.25</v>
      </c>
      <c r="AG80" s="48">
        <v>76.239999999999995</v>
      </c>
      <c r="AH80" s="48">
        <v>76.23</v>
      </c>
      <c r="AI80" s="11">
        <f t="shared" si="8"/>
        <v>838.86</v>
      </c>
      <c r="AJ80" s="11">
        <f t="shared" si="9"/>
        <v>838.75</v>
      </c>
      <c r="AK80" s="11">
        <f t="shared" si="10"/>
        <v>838.64</v>
      </c>
      <c r="AL80" s="11">
        <f t="shared" si="11"/>
        <v>838.53000000000009</v>
      </c>
    </row>
    <row r="81" spans="1:38" ht="15.75">
      <c r="A81" s="9">
        <v>68</v>
      </c>
      <c r="B81" s="27" t="s">
        <v>82</v>
      </c>
      <c r="C81" s="18"/>
      <c r="D81" s="29">
        <v>36</v>
      </c>
      <c r="E81" s="30">
        <v>1152</v>
      </c>
      <c r="F81" s="41"/>
      <c r="G81" s="41"/>
      <c r="H81" s="41"/>
      <c r="I81" s="41"/>
      <c r="J81" s="18"/>
      <c r="K81" s="18"/>
      <c r="L81" s="18"/>
      <c r="M81" s="18"/>
      <c r="N81" s="11"/>
      <c r="O81" s="11"/>
      <c r="P81" s="11"/>
      <c r="Q81" s="11"/>
      <c r="R81" s="18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48">
        <v>17.1111</v>
      </c>
      <c r="AF81" s="48">
        <v>17.101099999999999</v>
      </c>
      <c r="AG81" s="48">
        <v>17.091100000000001</v>
      </c>
      <c r="AH81" s="48">
        <v>17.081099999999999</v>
      </c>
      <c r="AI81" s="11">
        <f t="shared" si="8"/>
        <v>615.99959999999999</v>
      </c>
      <c r="AJ81" s="11">
        <f t="shared" si="9"/>
        <v>615.63959999999997</v>
      </c>
      <c r="AK81" s="11">
        <f t="shared" si="10"/>
        <v>615.27960000000007</v>
      </c>
      <c r="AL81" s="11">
        <f t="shared" si="11"/>
        <v>614.91959999999995</v>
      </c>
    </row>
    <row r="82" spans="1:38" ht="15.75">
      <c r="A82" s="9">
        <v>69</v>
      </c>
      <c r="B82" s="27" t="s">
        <v>83</v>
      </c>
      <c r="C82" s="18"/>
      <c r="D82" s="29">
        <v>37</v>
      </c>
      <c r="E82" s="30">
        <v>488.4</v>
      </c>
      <c r="F82" s="41"/>
      <c r="G82" s="41"/>
      <c r="H82" s="41"/>
      <c r="I82" s="41"/>
      <c r="J82" s="18"/>
      <c r="K82" s="18"/>
      <c r="L82" s="18"/>
      <c r="M82" s="18"/>
      <c r="N82" s="11"/>
      <c r="O82" s="11"/>
      <c r="P82" s="11"/>
      <c r="Q82" s="11"/>
      <c r="R82" s="18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48">
        <v>7.45</v>
      </c>
      <c r="AF82" s="48">
        <v>7.44</v>
      </c>
      <c r="AG82" s="48">
        <v>7.43</v>
      </c>
      <c r="AH82" s="48">
        <v>7.42</v>
      </c>
      <c r="AI82" s="11">
        <f t="shared" si="8"/>
        <v>275.65000000000003</v>
      </c>
      <c r="AJ82" s="11">
        <f t="shared" si="9"/>
        <v>275.28000000000003</v>
      </c>
      <c r="AK82" s="11">
        <f t="shared" si="10"/>
        <v>274.90999999999997</v>
      </c>
      <c r="AL82" s="11">
        <f t="shared" si="11"/>
        <v>274.54000000000002</v>
      </c>
    </row>
    <row r="83" spans="1:38" ht="15.75">
      <c r="A83" s="9">
        <v>70</v>
      </c>
      <c r="B83" s="27" t="s">
        <v>84</v>
      </c>
      <c r="C83" s="18"/>
      <c r="D83" s="29">
        <v>51</v>
      </c>
      <c r="E83" s="30">
        <v>824.7</v>
      </c>
      <c r="F83" s="41"/>
      <c r="G83" s="41"/>
      <c r="H83" s="41"/>
      <c r="I83" s="41"/>
      <c r="J83" s="18"/>
      <c r="K83" s="18"/>
      <c r="L83" s="18"/>
      <c r="M83" s="18"/>
      <c r="N83" s="11"/>
      <c r="O83" s="11"/>
      <c r="P83" s="11"/>
      <c r="Q83" s="11"/>
      <c r="R83" s="18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48"/>
      <c r="AF83" s="48"/>
      <c r="AG83" s="48"/>
      <c r="AH83" s="48"/>
      <c r="AI83" s="11">
        <f t="shared" si="8"/>
        <v>0</v>
      </c>
      <c r="AJ83" s="11">
        <f t="shared" si="9"/>
        <v>0</v>
      </c>
      <c r="AK83" s="11">
        <f t="shared" si="10"/>
        <v>0</v>
      </c>
      <c r="AL83" s="11">
        <f t="shared" si="11"/>
        <v>0</v>
      </c>
    </row>
    <row r="84" spans="1:38" ht="15.75">
      <c r="A84" s="9">
        <v>71</v>
      </c>
      <c r="B84" s="27" t="s">
        <v>85</v>
      </c>
      <c r="C84" s="18"/>
      <c r="D84" s="29">
        <v>95</v>
      </c>
      <c r="E84" s="30">
        <v>1005</v>
      </c>
      <c r="F84" s="41"/>
      <c r="G84" s="41"/>
      <c r="H84" s="41"/>
      <c r="I84" s="41"/>
      <c r="J84" s="18"/>
      <c r="K84" s="18"/>
      <c r="L84" s="18"/>
      <c r="M84" s="18"/>
      <c r="N84" s="11"/>
      <c r="O84" s="11"/>
      <c r="P84" s="11"/>
      <c r="Q84" s="11"/>
      <c r="R84" s="18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48">
        <v>5.66</v>
      </c>
      <c r="AF84" s="48">
        <v>5.65</v>
      </c>
      <c r="AG84" s="48">
        <v>5.64</v>
      </c>
      <c r="AH84" s="48">
        <v>5.63</v>
      </c>
      <c r="AI84" s="11">
        <f t="shared" si="8"/>
        <v>537.70000000000005</v>
      </c>
      <c r="AJ84" s="11">
        <f t="shared" si="9"/>
        <v>536.75</v>
      </c>
      <c r="AK84" s="11">
        <f t="shared" si="10"/>
        <v>535.79999999999995</v>
      </c>
      <c r="AL84" s="11">
        <f t="shared" si="11"/>
        <v>534.85</v>
      </c>
    </row>
    <row r="85" spans="1:38" ht="15.75">
      <c r="A85" s="9">
        <v>72</v>
      </c>
      <c r="B85" s="27" t="s">
        <v>86</v>
      </c>
      <c r="C85" s="18"/>
      <c r="D85" s="29">
        <v>32</v>
      </c>
      <c r="E85" s="30">
        <v>507</v>
      </c>
      <c r="F85" s="41"/>
      <c r="G85" s="41"/>
      <c r="H85" s="41"/>
      <c r="I85" s="41"/>
      <c r="J85" s="18"/>
      <c r="K85" s="18"/>
      <c r="L85" s="18"/>
      <c r="M85" s="18"/>
      <c r="N85" s="11"/>
      <c r="O85" s="11"/>
      <c r="P85" s="11"/>
      <c r="Q85" s="11"/>
      <c r="R85" s="18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48"/>
      <c r="AF85" s="48"/>
      <c r="AG85" s="48"/>
      <c r="AH85" s="48"/>
      <c r="AI85" s="11"/>
      <c r="AJ85" s="11"/>
      <c r="AK85" s="11"/>
      <c r="AL85" s="11"/>
    </row>
    <row r="86" spans="1:38" ht="15.75">
      <c r="A86" s="9">
        <v>73</v>
      </c>
      <c r="B86" s="27" t="s">
        <v>87</v>
      </c>
      <c r="C86" s="18"/>
      <c r="D86" s="29">
        <v>88</v>
      </c>
      <c r="E86" s="30">
        <v>888.1</v>
      </c>
      <c r="F86" s="41"/>
      <c r="G86" s="41"/>
      <c r="H86" s="41"/>
      <c r="I86" s="41"/>
      <c r="J86" s="18"/>
      <c r="K86" s="18"/>
      <c r="L86" s="18"/>
      <c r="M86" s="18"/>
      <c r="N86" s="11"/>
      <c r="O86" s="11"/>
      <c r="P86" s="11"/>
      <c r="Q86" s="11"/>
      <c r="R86" s="18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48"/>
      <c r="AF86" s="48"/>
      <c r="AG86" s="48"/>
      <c r="AH86" s="48"/>
      <c r="AI86" s="11"/>
      <c r="AJ86" s="11"/>
      <c r="AK86" s="11"/>
      <c r="AL86" s="11"/>
    </row>
    <row r="87" spans="1:38" ht="15.75">
      <c r="A87" s="18">
        <v>74</v>
      </c>
      <c r="B87" s="31" t="s">
        <v>88</v>
      </c>
      <c r="C87" s="18"/>
      <c r="D87" s="18">
        <v>55</v>
      </c>
      <c r="E87" s="18">
        <v>689.4</v>
      </c>
      <c r="F87" s="44">
        <v>9.1999999999999998E-3</v>
      </c>
      <c r="G87" s="44">
        <v>8.9999999999999993E-3</v>
      </c>
      <c r="H87" s="44">
        <v>8.8000000000000005E-3</v>
      </c>
      <c r="I87" s="44">
        <v>8.6999999999999994E-3</v>
      </c>
      <c r="J87" s="43">
        <f>E87*F87</f>
        <v>6.3424800000000001</v>
      </c>
      <c r="K87" s="43">
        <f>E87*G87</f>
        <v>6.2045999999999992</v>
      </c>
      <c r="L87" s="43">
        <f>H87*E87</f>
        <v>6.0667200000000001</v>
      </c>
      <c r="M87" s="43">
        <f>I87*E87</f>
        <v>5.9977799999999997</v>
      </c>
      <c r="N87" s="11">
        <v>249.24</v>
      </c>
      <c r="O87" s="11">
        <v>249</v>
      </c>
      <c r="P87" s="11">
        <v>248.8</v>
      </c>
      <c r="Q87" s="11">
        <v>248.6</v>
      </c>
      <c r="R87" s="18"/>
      <c r="S87" s="11">
        <f>N87*D87</f>
        <v>13708.2</v>
      </c>
      <c r="T87" s="11">
        <f>O87*D87</f>
        <v>13695</v>
      </c>
      <c r="U87" s="11">
        <f>P87*D87</f>
        <v>13684</v>
      </c>
      <c r="V87" s="11">
        <f>Q87*D87</f>
        <v>13673</v>
      </c>
      <c r="W87" s="11"/>
      <c r="X87" s="11"/>
      <c r="Y87" s="11"/>
      <c r="Z87" s="11"/>
      <c r="AA87" s="11"/>
      <c r="AB87" s="11"/>
      <c r="AC87" s="11"/>
      <c r="AD87" s="11"/>
      <c r="AE87" s="48">
        <v>3.34</v>
      </c>
      <c r="AF87" s="48">
        <v>3.33</v>
      </c>
      <c r="AG87" s="48">
        <v>3.32</v>
      </c>
      <c r="AH87" s="48">
        <v>3.31</v>
      </c>
      <c r="AI87" s="11">
        <f t="shared" si="8"/>
        <v>183.7</v>
      </c>
      <c r="AJ87" s="11">
        <f t="shared" si="9"/>
        <v>183.15</v>
      </c>
      <c r="AK87" s="11">
        <f t="shared" si="10"/>
        <v>182.6</v>
      </c>
      <c r="AL87" s="11">
        <f t="shared" si="11"/>
        <v>182.05</v>
      </c>
    </row>
    <row r="88" spans="1:38" ht="15.75">
      <c r="A88" s="18">
        <v>75</v>
      </c>
      <c r="B88" s="31" t="s">
        <v>89</v>
      </c>
      <c r="C88" s="18"/>
      <c r="D88" s="18">
        <v>125</v>
      </c>
      <c r="E88" s="18">
        <v>260</v>
      </c>
      <c r="F88" s="41"/>
      <c r="G88" s="41"/>
      <c r="H88" s="41"/>
      <c r="I88" s="41"/>
      <c r="J88" s="18"/>
      <c r="K88" s="18"/>
      <c r="L88" s="18"/>
      <c r="M88" s="18"/>
      <c r="N88" s="11">
        <v>43.11</v>
      </c>
      <c r="O88" s="11">
        <v>43.09</v>
      </c>
      <c r="P88" s="11">
        <v>43.06</v>
      </c>
      <c r="Q88" s="11">
        <v>43.03</v>
      </c>
      <c r="R88" s="18"/>
      <c r="S88" s="11">
        <f>N88*D88</f>
        <v>5388.75</v>
      </c>
      <c r="T88" s="11">
        <f>O88*D88</f>
        <v>5386.25</v>
      </c>
      <c r="U88" s="11">
        <f>P88*D88</f>
        <v>5382.5</v>
      </c>
      <c r="V88" s="11">
        <f>Q88*D88</f>
        <v>5378.75</v>
      </c>
      <c r="W88" s="11"/>
      <c r="X88" s="11"/>
      <c r="Y88" s="11"/>
      <c r="Z88" s="11"/>
      <c r="AA88" s="11"/>
      <c r="AB88" s="11"/>
      <c r="AC88" s="11"/>
      <c r="AD88" s="11"/>
      <c r="AE88" s="48">
        <v>0.92</v>
      </c>
      <c r="AF88" s="48">
        <v>0.91</v>
      </c>
      <c r="AG88" s="48">
        <v>0.9</v>
      </c>
      <c r="AH88" s="48">
        <v>0.89</v>
      </c>
      <c r="AI88" s="11">
        <f t="shared" si="8"/>
        <v>115</v>
      </c>
      <c r="AJ88" s="11">
        <f t="shared" si="9"/>
        <v>113.75</v>
      </c>
      <c r="AK88" s="11">
        <f t="shared" si="10"/>
        <v>112.5</v>
      </c>
      <c r="AL88" s="11">
        <f t="shared" si="11"/>
        <v>111.25</v>
      </c>
    </row>
    <row r="89" spans="1:38" ht="15.75">
      <c r="A89" s="18">
        <v>76</v>
      </c>
      <c r="B89" s="31" t="s">
        <v>90</v>
      </c>
      <c r="C89" s="18"/>
      <c r="D89" s="18">
        <v>75</v>
      </c>
      <c r="E89" s="18">
        <v>726.7</v>
      </c>
      <c r="F89" s="41"/>
      <c r="G89" s="41"/>
      <c r="H89" s="41"/>
      <c r="I89" s="41"/>
      <c r="J89" s="18"/>
      <c r="K89" s="18"/>
      <c r="L89" s="18"/>
      <c r="M89" s="18"/>
      <c r="N89" s="11">
        <v>163.77000000000001</v>
      </c>
      <c r="O89" s="11">
        <v>163.66999999999999</v>
      </c>
      <c r="P89" s="11">
        <v>163.47</v>
      </c>
      <c r="Q89" s="11">
        <v>163.27000000000001</v>
      </c>
      <c r="R89" s="18"/>
      <c r="S89" s="11">
        <f>N89*D89</f>
        <v>12282.75</v>
      </c>
      <c r="T89" s="11">
        <f>O89*D89</f>
        <v>12275.249999999998</v>
      </c>
      <c r="U89" s="11">
        <f>P89*D89</f>
        <v>12260.25</v>
      </c>
      <c r="V89" s="11">
        <f>Q89*D89</f>
        <v>12245.25</v>
      </c>
      <c r="W89" s="11"/>
      <c r="X89" s="11"/>
      <c r="Y89" s="11"/>
      <c r="Z89" s="11"/>
      <c r="AA89" s="11"/>
      <c r="AB89" s="11"/>
      <c r="AC89" s="11"/>
      <c r="AD89" s="11"/>
      <c r="AE89" s="48"/>
      <c r="AF89" s="48"/>
      <c r="AG89" s="48"/>
      <c r="AH89" s="48"/>
      <c r="AI89" s="11"/>
      <c r="AJ89" s="11"/>
      <c r="AK89" s="11"/>
      <c r="AL89" s="11"/>
    </row>
    <row r="90" spans="1:38" ht="15.75">
      <c r="A90" s="18">
        <v>77</v>
      </c>
      <c r="B90" s="18" t="s">
        <v>91</v>
      </c>
      <c r="C90" s="18"/>
      <c r="D90" s="18">
        <v>7251</v>
      </c>
      <c r="E90" s="18">
        <v>9796.5</v>
      </c>
      <c r="F90" s="18"/>
      <c r="G90" s="18"/>
      <c r="H90" s="18"/>
      <c r="I90" s="18"/>
      <c r="J90" s="18"/>
      <c r="K90" s="18"/>
      <c r="L90" s="18"/>
      <c r="M90" s="18"/>
      <c r="N90" s="11"/>
      <c r="O90" s="11"/>
      <c r="P90" s="11"/>
      <c r="Q90" s="11"/>
      <c r="R90" s="18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48"/>
      <c r="AF90" s="48"/>
      <c r="AG90" s="48"/>
      <c r="AH90" s="48"/>
      <c r="AI90" s="11"/>
      <c r="AJ90" s="11"/>
      <c r="AK90" s="11"/>
      <c r="AL90" s="11"/>
    </row>
    <row r="91" spans="1:38" ht="15.75">
      <c r="A91" s="18">
        <v>78</v>
      </c>
      <c r="B91" s="18" t="s">
        <v>93</v>
      </c>
      <c r="C91" s="18"/>
      <c r="D91" s="18">
        <v>150</v>
      </c>
      <c r="E91" s="18">
        <v>1851</v>
      </c>
      <c r="F91" s="18"/>
      <c r="G91" s="18"/>
      <c r="H91" s="18"/>
      <c r="I91" s="18"/>
      <c r="J91" s="18"/>
      <c r="K91" s="18"/>
      <c r="L91" s="18"/>
      <c r="M91" s="18"/>
      <c r="N91" s="11">
        <v>791.61</v>
      </c>
      <c r="O91" s="11">
        <v>791</v>
      </c>
      <c r="P91" s="11">
        <v>790.31</v>
      </c>
      <c r="Q91" s="11">
        <v>789.85</v>
      </c>
      <c r="R91" s="18"/>
      <c r="S91" s="11">
        <f>N91*D91</f>
        <v>118741.5</v>
      </c>
      <c r="T91" s="11">
        <f>O91*D91</f>
        <v>118650</v>
      </c>
      <c r="U91" s="11">
        <f>P91*D91</f>
        <v>118546.49999999999</v>
      </c>
      <c r="V91" s="11">
        <f>Q91*D91</f>
        <v>118477.5</v>
      </c>
      <c r="W91" s="11">
        <v>3.15</v>
      </c>
      <c r="X91" s="11">
        <v>3.14</v>
      </c>
      <c r="Y91" s="11">
        <v>3.13</v>
      </c>
      <c r="Z91" s="11">
        <v>3.12</v>
      </c>
      <c r="AA91" s="11">
        <f>W91*D91</f>
        <v>472.5</v>
      </c>
      <c r="AB91" s="11">
        <f>X91*D91</f>
        <v>471</v>
      </c>
      <c r="AC91" s="11">
        <f>Y91*D91</f>
        <v>469.5</v>
      </c>
      <c r="AD91" s="11">
        <f>Z91*D91</f>
        <v>468</v>
      </c>
      <c r="AE91" s="48">
        <v>11.3</v>
      </c>
      <c r="AF91" s="48">
        <v>11.29</v>
      </c>
      <c r="AG91" s="48">
        <v>11.28</v>
      </c>
      <c r="AH91" s="48">
        <v>11.27</v>
      </c>
      <c r="AI91" s="11">
        <f t="shared" si="8"/>
        <v>1695</v>
      </c>
      <c r="AJ91" s="11">
        <f t="shared" si="9"/>
        <v>1693.4999999999998</v>
      </c>
      <c r="AK91" s="11">
        <f t="shared" si="10"/>
        <v>1692</v>
      </c>
      <c r="AL91" s="11">
        <f t="shared" si="11"/>
        <v>1690.5</v>
      </c>
    </row>
    <row r="92" spans="1:38" ht="15.75">
      <c r="A92" s="18">
        <v>79</v>
      </c>
      <c r="B92" s="18" t="s">
        <v>92</v>
      </c>
      <c r="C92" s="18"/>
      <c r="D92" s="18">
        <v>13180</v>
      </c>
      <c r="E92" s="18">
        <v>2750</v>
      </c>
      <c r="F92" s="18"/>
      <c r="G92" s="18"/>
      <c r="H92" s="18"/>
      <c r="I92" s="18"/>
      <c r="J92" s="18"/>
      <c r="K92" s="18"/>
      <c r="L92" s="18"/>
      <c r="M92" s="18"/>
      <c r="N92" s="11">
        <v>3.9</v>
      </c>
      <c r="O92" s="11">
        <v>3.9</v>
      </c>
      <c r="P92" s="11">
        <v>3.9</v>
      </c>
      <c r="Q92" s="11">
        <v>3.9</v>
      </c>
      <c r="R92" s="18"/>
      <c r="S92" s="11">
        <f>N92*D92</f>
        <v>51402</v>
      </c>
      <c r="T92" s="11">
        <f>O92*D92</f>
        <v>51402</v>
      </c>
      <c r="U92" s="11">
        <f>P92*D92</f>
        <v>51402</v>
      </c>
      <c r="V92" s="11">
        <f>Q92*D92</f>
        <v>51402</v>
      </c>
      <c r="W92" s="11">
        <v>0.2</v>
      </c>
      <c r="X92" s="11">
        <v>0.2</v>
      </c>
      <c r="Y92" s="11">
        <v>0.2</v>
      </c>
      <c r="Z92" s="11">
        <v>0.2</v>
      </c>
      <c r="AA92" s="11">
        <f>W92*D92</f>
        <v>2636</v>
      </c>
      <c r="AB92" s="11">
        <f>X92*D92</f>
        <v>2636</v>
      </c>
      <c r="AC92" s="11">
        <f>Y92*D92</f>
        <v>2636</v>
      </c>
      <c r="AD92" s="11">
        <f>Z92*D92</f>
        <v>2636</v>
      </c>
      <c r="AE92" s="48">
        <v>7.8299999999999995E-2</v>
      </c>
      <c r="AF92" s="48">
        <v>7.8200000000000006E-2</v>
      </c>
      <c r="AG92" s="48">
        <v>7.8200000000000006E-2</v>
      </c>
      <c r="AH92" s="48">
        <v>7.8100000000000003E-2</v>
      </c>
      <c r="AI92" s="11">
        <f t="shared" si="8"/>
        <v>1031.9939999999999</v>
      </c>
      <c r="AJ92" s="11">
        <f t="shared" si="9"/>
        <v>1030.6760000000002</v>
      </c>
      <c r="AK92" s="11">
        <f t="shared" si="10"/>
        <v>1030.6760000000002</v>
      </c>
      <c r="AL92" s="11">
        <f t="shared" si="11"/>
        <v>1029.3579999999999</v>
      </c>
    </row>
    <row r="93" spans="1:38">
      <c r="D93" s="33">
        <f>SUM(D14:D92)</f>
        <v>45860</v>
      </c>
      <c r="E93" s="33">
        <f>SUM(E14:E92)</f>
        <v>92687.299999999974</v>
      </c>
      <c r="F93" s="32"/>
      <c r="J93" s="32">
        <f>SUM(J14:J92)</f>
        <v>53.430540000000001</v>
      </c>
      <c r="K93" s="32">
        <f>SUM(K14:K92)</f>
        <v>52.340199999999996</v>
      </c>
      <c r="L93" s="32">
        <f>SUM(L14:L92)</f>
        <v>51.298999999999992</v>
      </c>
      <c r="M93" s="32">
        <f>SUM(M14:M92)</f>
        <v>50.328499999999998</v>
      </c>
      <c r="N93" s="35"/>
      <c r="O93" s="35"/>
      <c r="P93" s="35"/>
      <c r="Q93" s="35"/>
      <c r="S93" s="35">
        <f>SUM(S14:S92)</f>
        <v>2380388.8499999996</v>
      </c>
      <c r="T93" s="35">
        <f>SUM(T14:T92)</f>
        <v>2379225.8199999998</v>
      </c>
      <c r="U93" s="35">
        <f>SUM(U14:U92)</f>
        <v>2377620.0799999996</v>
      </c>
      <c r="V93" s="35">
        <f>SUM(V14:V92)</f>
        <v>2376970.0700000003</v>
      </c>
      <c r="AA93" s="39">
        <f>SUM(AA14:AA92)</f>
        <v>1279446.01</v>
      </c>
      <c r="AB93" s="39">
        <f>SUM(AB14:AB92)</f>
        <v>1278062.6499999997</v>
      </c>
      <c r="AC93" s="39">
        <f>SUM(AC14:AC92)</f>
        <v>1276702.8400000001</v>
      </c>
      <c r="AD93" s="39">
        <f>SUM(AD14:AD92)</f>
        <v>1275432.4800000002</v>
      </c>
      <c r="AI93" s="33">
        <f>SUM(AI14:AI92)</f>
        <v>48591.955999999991</v>
      </c>
      <c r="AJ93" s="33">
        <f>SUM(AJ14:AJ92)</f>
        <v>48582.751400000001</v>
      </c>
      <c r="AK93" s="33">
        <f>SUM(AK14:AK92)</f>
        <v>48567.077600000004</v>
      </c>
      <c r="AL93" s="33">
        <f>SUM(AL14:AL92)</f>
        <v>48558.648200000003</v>
      </c>
    </row>
    <row r="94" spans="1:38">
      <c r="N94" s="36"/>
      <c r="O94" s="36"/>
      <c r="P94" s="33"/>
      <c r="Q94" s="33"/>
      <c r="S94" s="36"/>
      <c r="T94" s="36"/>
      <c r="U94" s="33"/>
      <c r="V94" s="33"/>
    </row>
    <row r="95" spans="1:38">
      <c r="J95" s="34"/>
      <c r="K95" s="34"/>
      <c r="L95" s="34"/>
      <c r="M95" s="34"/>
      <c r="N95" s="38"/>
      <c r="O95" s="38"/>
      <c r="P95" s="38"/>
      <c r="Q95" s="38"/>
      <c r="S95" s="38"/>
      <c r="T95" s="38"/>
      <c r="U95" s="38"/>
      <c r="V95" s="38"/>
      <c r="AA95" s="40"/>
      <c r="AB95" s="40"/>
      <c r="AC95" s="40"/>
      <c r="AD95" s="40"/>
      <c r="AI95" s="34"/>
      <c r="AJ95" s="34"/>
      <c r="AK95" s="34"/>
      <c r="AL95" s="34"/>
    </row>
    <row r="96" spans="1:38">
      <c r="B96" s="33" t="s">
        <v>94</v>
      </c>
      <c r="N96" s="37"/>
      <c r="O96" s="38"/>
      <c r="P96" s="38"/>
      <c r="Q96" s="38"/>
      <c r="S96" s="37"/>
      <c r="T96" s="46"/>
      <c r="U96" s="46"/>
      <c r="V96" s="46"/>
    </row>
  </sheetData>
  <mergeCells count="34">
    <mergeCell ref="AG4:AH4"/>
    <mergeCell ref="Y5:AH5"/>
    <mergeCell ref="N6:P6"/>
    <mergeCell ref="AF6:AH6"/>
    <mergeCell ref="O4:P4"/>
    <mergeCell ref="O3:P3"/>
    <mergeCell ref="AE12:AE13"/>
    <mergeCell ref="AE11:AL11"/>
    <mergeCell ref="N7:P7"/>
    <mergeCell ref="AE7:AH7"/>
    <mergeCell ref="N5:P5"/>
    <mergeCell ref="S12:V12"/>
    <mergeCell ref="W12:W13"/>
    <mergeCell ref="B8:AH8"/>
    <mergeCell ref="AG3:AH3"/>
    <mergeCell ref="A10:A13"/>
    <mergeCell ref="B10:B13"/>
    <mergeCell ref="C10:C13"/>
    <mergeCell ref="D10:E10"/>
    <mergeCell ref="AI12:AL12"/>
    <mergeCell ref="W11:AD11"/>
    <mergeCell ref="F11:M11"/>
    <mergeCell ref="N12:N13"/>
    <mergeCell ref="F12:F13"/>
    <mergeCell ref="AA12:AD12"/>
    <mergeCell ref="F10:AH10"/>
    <mergeCell ref="D11:D13"/>
    <mergeCell ref="E11:E13"/>
    <mergeCell ref="AF12:AH12"/>
    <mergeCell ref="X12:Z12"/>
    <mergeCell ref="G12:I12"/>
    <mergeCell ref="N11:V11"/>
    <mergeCell ref="J12:M12"/>
    <mergeCell ref="O12:R12"/>
  </mergeCells>
  <phoneticPr fontId="10" type="noConversion"/>
  <pageMargins left="0.78749999999999998" right="0.78749999999999998" top="1.05277777777778" bottom="1.05277777777778" header="0.78749999999999998" footer="0.78749999999999998"/>
  <pageSetup paperSize="9" scale="45" orientation="landscape" useFirstPageNumber="1" horizontalDpi="300" verticalDpi="300" r:id="rId1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LibreOffice/7.1.0.3$Windows_X86_64 LibreOffice_project/f6099ecf3d29644b5008cc8f48f42f4a40986e4c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Сергей Николаевич Курков</dc:creator>
  <dc:description/>
  <cp:lastModifiedBy>plan-01</cp:lastModifiedBy>
  <cp:revision>1</cp:revision>
  <cp:lastPrinted>2023-05-30T10:19:33Z</cp:lastPrinted>
  <dcterms:created xsi:type="dcterms:W3CDTF">2023-04-11T10:41:42Z</dcterms:created>
  <dcterms:modified xsi:type="dcterms:W3CDTF">2023-06-01T13:12:49Z</dcterms:modified>
  <dc:language>ru-RU</dc:language>
</cp:coreProperties>
</file>