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2" i="1"/>
  <c r="H12"/>
  <c r="I12"/>
  <c r="D326"/>
  <c r="E326"/>
  <c r="F326"/>
  <c r="G326"/>
  <c r="H326"/>
  <c r="I326"/>
  <c r="J326"/>
  <c r="K326"/>
  <c r="E323"/>
  <c r="G323"/>
  <c r="H323"/>
  <c r="I323"/>
  <c r="J323"/>
  <c r="K323"/>
  <c r="G336"/>
  <c r="G333"/>
  <c r="C336"/>
  <c r="L336" s="1"/>
  <c r="C333"/>
  <c r="L333" s="1"/>
  <c r="G328"/>
  <c r="G351"/>
  <c r="G348" s="1"/>
  <c r="C351"/>
  <c r="K348"/>
  <c r="J348"/>
  <c r="I348"/>
  <c r="H348"/>
  <c r="F348"/>
  <c r="E348"/>
  <c r="D348"/>
  <c r="G346"/>
  <c r="G343" s="1"/>
  <c r="C346"/>
  <c r="K343"/>
  <c r="J343"/>
  <c r="I343"/>
  <c r="H343"/>
  <c r="F343"/>
  <c r="E343"/>
  <c r="D343"/>
  <c r="G331"/>
  <c r="C331"/>
  <c r="C326" s="1"/>
  <c r="F328"/>
  <c r="F323" s="1"/>
  <c r="E328"/>
  <c r="D328"/>
  <c r="D323" s="1"/>
  <c r="C328"/>
  <c r="C323" s="1"/>
  <c r="G321"/>
  <c r="G318" s="1"/>
  <c r="C321"/>
  <c r="K318"/>
  <c r="J318"/>
  <c r="I318"/>
  <c r="H318"/>
  <c r="F318"/>
  <c r="E318"/>
  <c r="D318"/>
  <c r="C286"/>
  <c r="L286" s="1"/>
  <c r="C284"/>
  <c r="L284" s="1"/>
  <c r="C283"/>
  <c r="C282" s="1"/>
  <c r="L282" s="1"/>
  <c r="F282"/>
  <c r="D282"/>
  <c r="G279"/>
  <c r="C279"/>
  <c r="L279" s="1"/>
  <c r="L277" s="1"/>
  <c r="K277"/>
  <c r="J277"/>
  <c r="I277"/>
  <c r="H277"/>
  <c r="G277" s="1"/>
  <c r="F277"/>
  <c r="E277"/>
  <c r="D277"/>
  <c r="G276"/>
  <c r="C276"/>
  <c r="G275"/>
  <c r="C275"/>
  <c r="G274"/>
  <c r="C274"/>
  <c r="G273"/>
  <c r="C273"/>
  <c r="K272"/>
  <c r="J272"/>
  <c r="I272"/>
  <c r="H272"/>
  <c r="F272"/>
  <c r="E272"/>
  <c r="D272"/>
  <c r="G254"/>
  <c r="C254"/>
  <c r="L254" s="1"/>
  <c r="G253"/>
  <c r="C253"/>
  <c r="G252"/>
  <c r="C252"/>
  <c r="L252" s="1"/>
  <c r="G251"/>
  <c r="C251"/>
  <c r="K250"/>
  <c r="J250"/>
  <c r="I250"/>
  <c r="H250"/>
  <c r="F250"/>
  <c r="E250"/>
  <c r="D250"/>
  <c r="G228"/>
  <c r="C228"/>
  <c r="G227"/>
  <c r="C227"/>
  <c r="G226"/>
  <c r="C226"/>
  <c r="K225"/>
  <c r="J225"/>
  <c r="I225"/>
  <c r="H225"/>
  <c r="C225"/>
  <c r="G224"/>
  <c r="C224"/>
  <c r="G223"/>
  <c r="C223"/>
  <c r="L223" s="1"/>
  <c r="G222"/>
  <c r="C222"/>
  <c r="G221"/>
  <c r="C221"/>
  <c r="L221" s="1"/>
  <c r="K220"/>
  <c r="J220"/>
  <c r="I220"/>
  <c r="H220"/>
  <c r="G220" s="1"/>
  <c r="C220"/>
  <c r="G218"/>
  <c r="C218"/>
  <c r="G217"/>
  <c r="C217"/>
  <c r="G216"/>
  <c r="C216"/>
  <c r="K215"/>
  <c r="J215"/>
  <c r="I215"/>
  <c r="H215"/>
  <c r="C215"/>
  <c r="C214"/>
  <c r="C213"/>
  <c r="C212"/>
  <c r="C211"/>
  <c r="C210"/>
  <c r="C204"/>
  <c r="C203"/>
  <c r="C202"/>
  <c r="C201"/>
  <c r="C200"/>
  <c r="C199"/>
  <c r="C198"/>
  <c r="C197"/>
  <c r="C196"/>
  <c r="C195"/>
  <c r="C194"/>
  <c r="C193"/>
  <c r="C192"/>
  <c r="C191"/>
  <c r="C190"/>
  <c r="G149"/>
  <c r="C149"/>
  <c r="G148"/>
  <c r="C148"/>
  <c r="L148" s="1"/>
  <c r="G147"/>
  <c r="C147"/>
  <c r="G146"/>
  <c r="C146"/>
  <c r="L146" s="1"/>
  <c r="K145"/>
  <c r="J145"/>
  <c r="I145"/>
  <c r="H145"/>
  <c r="G145" s="1"/>
  <c r="F145"/>
  <c r="E145"/>
  <c r="D145"/>
  <c r="G143"/>
  <c r="C143"/>
  <c r="C142"/>
  <c r="L142" s="1"/>
  <c r="C141"/>
  <c r="L141" s="1"/>
  <c r="G140"/>
  <c r="C140"/>
  <c r="K139"/>
  <c r="J139"/>
  <c r="I139"/>
  <c r="H139"/>
  <c r="F139"/>
  <c r="E139"/>
  <c r="D139"/>
  <c r="G138"/>
  <c r="C138"/>
  <c r="G137"/>
  <c r="C137"/>
  <c r="L137" s="1"/>
  <c r="G136"/>
  <c r="C136"/>
  <c r="G135"/>
  <c r="C135"/>
  <c r="L135" s="1"/>
  <c r="K134"/>
  <c r="J134"/>
  <c r="I134"/>
  <c r="H134"/>
  <c r="G134" s="1"/>
  <c r="F134"/>
  <c r="E134"/>
  <c r="D134"/>
  <c r="G131"/>
  <c r="C131"/>
  <c r="G130"/>
  <c r="C130"/>
  <c r="L130" s="1"/>
  <c r="G129"/>
  <c r="C129"/>
  <c r="K128"/>
  <c r="J128"/>
  <c r="I128"/>
  <c r="H128"/>
  <c r="F128"/>
  <c r="E128"/>
  <c r="D128"/>
  <c r="C128" s="1"/>
  <c r="G127"/>
  <c r="C127"/>
  <c r="G126"/>
  <c r="C126"/>
  <c r="G125"/>
  <c r="C125"/>
  <c r="G124"/>
  <c r="C124"/>
  <c r="L124" s="1"/>
  <c r="K123"/>
  <c r="J123"/>
  <c r="I123"/>
  <c r="H123"/>
  <c r="G123" s="1"/>
  <c r="F123"/>
  <c r="E123"/>
  <c r="D123"/>
  <c r="G122"/>
  <c r="C122"/>
  <c r="G121"/>
  <c r="C121"/>
  <c r="L121" s="1"/>
  <c r="G120"/>
  <c r="C120"/>
  <c r="G119"/>
  <c r="C119"/>
  <c r="L119" s="1"/>
  <c r="K118"/>
  <c r="J118"/>
  <c r="I118"/>
  <c r="H118"/>
  <c r="F118"/>
  <c r="E118"/>
  <c r="D118"/>
  <c r="G117"/>
  <c r="C117"/>
  <c r="L117" s="1"/>
  <c r="G116"/>
  <c r="C116"/>
  <c r="G115"/>
  <c r="C115"/>
  <c r="L115" s="1"/>
  <c r="G114"/>
  <c r="C114"/>
  <c r="K113"/>
  <c r="J113"/>
  <c r="I113"/>
  <c r="H113"/>
  <c r="F113"/>
  <c r="E113"/>
  <c r="D113"/>
  <c r="G112"/>
  <c r="C112"/>
  <c r="L112" s="1"/>
  <c r="G111"/>
  <c r="C111"/>
  <c r="G110"/>
  <c r="C110"/>
  <c r="L110" s="1"/>
  <c r="G109"/>
  <c r="C109"/>
  <c r="K108"/>
  <c r="J108"/>
  <c r="I108"/>
  <c r="H108"/>
  <c r="F108"/>
  <c r="E108"/>
  <c r="D108"/>
  <c r="G107"/>
  <c r="C107"/>
  <c r="G106"/>
  <c r="C106"/>
  <c r="L106" s="1"/>
  <c r="G105"/>
  <c r="C105"/>
  <c r="G104"/>
  <c r="C104"/>
  <c r="L104" s="1"/>
  <c r="K103"/>
  <c r="J103"/>
  <c r="I103"/>
  <c r="H103"/>
  <c r="F103"/>
  <c r="E103"/>
  <c r="D103"/>
  <c r="C101"/>
  <c r="L101" s="1"/>
  <c r="G100"/>
  <c r="C100"/>
  <c r="G99"/>
  <c r="C99"/>
  <c r="G98"/>
  <c r="C98"/>
  <c r="K97"/>
  <c r="J97"/>
  <c r="I97"/>
  <c r="H97"/>
  <c r="F97"/>
  <c r="E97"/>
  <c r="D97"/>
  <c r="G69"/>
  <c r="C69"/>
  <c r="L69" s="1"/>
  <c r="G68"/>
  <c r="C68"/>
  <c r="G67"/>
  <c r="C67"/>
  <c r="L67" s="1"/>
  <c r="J66"/>
  <c r="I66"/>
  <c r="H66"/>
  <c r="F66"/>
  <c r="E66"/>
  <c r="D66"/>
  <c r="G63"/>
  <c r="C63"/>
  <c r="L63" s="1"/>
  <c r="G62"/>
  <c r="C62"/>
  <c r="G61"/>
  <c r="C61"/>
  <c r="J60"/>
  <c r="I60"/>
  <c r="H60"/>
  <c r="F60"/>
  <c r="E60"/>
  <c r="D60"/>
  <c r="K59"/>
  <c r="K13" s="1"/>
  <c r="J59"/>
  <c r="I59"/>
  <c r="G59" s="1"/>
  <c r="H59"/>
  <c r="F59"/>
  <c r="F13" s="1"/>
  <c r="E59"/>
  <c r="C59" s="1"/>
  <c r="L59" s="1"/>
  <c r="D59"/>
  <c r="K58"/>
  <c r="K12" s="1"/>
  <c r="J58"/>
  <c r="J12" s="1"/>
  <c r="I58"/>
  <c r="H58"/>
  <c r="F58"/>
  <c r="F12" s="1"/>
  <c r="E58"/>
  <c r="E12" s="1"/>
  <c r="D58"/>
  <c r="K57"/>
  <c r="K11" s="1"/>
  <c r="J57"/>
  <c r="J11" s="1"/>
  <c r="I57"/>
  <c r="G57" s="1"/>
  <c r="H57"/>
  <c r="F57"/>
  <c r="F11" s="1"/>
  <c r="E57"/>
  <c r="C57" s="1"/>
  <c r="D57"/>
  <c r="K56"/>
  <c r="J56"/>
  <c r="I56"/>
  <c r="H56"/>
  <c r="H10" s="1"/>
  <c r="F56"/>
  <c r="F10" s="1"/>
  <c r="E56"/>
  <c r="E55" s="1"/>
  <c r="E9" s="1"/>
  <c r="D56"/>
  <c r="K55"/>
  <c r="F55"/>
  <c r="F9" s="1"/>
  <c r="C48"/>
  <c r="L48" s="1"/>
  <c r="C47"/>
  <c r="C46"/>
  <c r="C45"/>
  <c r="L45" s="1"/>
  <c r="C35"/>
  <c r="L35" s="1"/>
  <c r="C34"/>
  <c r="L34" s="1"/>
  <c r="C33"/>
  <c r="L33" s="1"/>
  <c r="C32"/>
  <c r="L32" s="1"/>
  <c r="G31"/>
  <c r="C31"/>
  <c r="L31" s="1"/>
  <c r="G30"/>
  <c r="C30"/>
  <c r="G29"/>
  <c r="C29"/>
  <c r="L29" s="1"/>
  <c r="G28"/>
  <c r="C28"/>
  <c r="G27"/>
  <c r="C27"/>
  <c r="L27" s="1"/>
  <c r="K26"/>
  <c r="K9" s="1"/>
  <c r="J26"/>
  <c r="I26"/>
  <c r="H26"/>
  <c r="C26"/>
  <c r="D22"/>
  <c r="C22" s="1"/>
  <c r="G21"/>
  <c r="D21"/>
  <c r="C21" s="1"/>
  <c r="G20"/>
  <c r="C20"/>
  <c r="K19"/>
  <c r="J19"/>
  <c r="I19"/>
  <c r="H19"/>
  <c r="G19" s="1"/>
  <c r="C19"/>
  <c r="J13"/>
  <c r="I13"/>
  <c r="H13"/>
  <c r="E13"/>
  <c r="D13"/>
  <c r="H11"/>
  <c r="D11"/>
  <c r="K10"/>
  <c r="J10"/>
  <c r="D10"/>
  <c r="G12" l="1"/>
  <c r="J9"/>
  <c r="L57"/>
  <c r="I9"/>
  <c r="L20"/>
  <c r="L30"/>
  <c r="L68"/>
  <c r="L109"/>
  <c r="C113"/>
  <c r="L120"/>
  <c r="G139"/>
  <c r="L139" s="1"/>
  <c r="L217"/>
  <c r="C250"/>
  <c r="L274"/>
  <c r="L351"/>
  <c r="H9"/>
  <c r="E11"/>
  <c r="C60"/>
  <c r="L62"/>
  <c r="C66"/>
  <c r="G66"/>
  <c r="L100"/>
  <c r="L105"/>
  <c r="L107"/>
  <c r="L114"/>
  <c r="L116"/>
  <c r="L125"/>
  <c r="L127"/>
  <c r="L136"/>
  <c r="L138"/>
  <c r="L147"/>
  <c r="L149"/>
  <c r="L222"/>
  <c r="L224"/>
  <c r="L251"/>
  <c r="L253"/>
  <c r="L346"/>
  <c r="L343" s="1"/>
  <c r="L328"/>
  <c r="L128"/>
  <c r="L28"/>
  <c r="J55"/>
  <c r="C97"/>
  <c r="G108"/>
  <c r="L111"/>
  <c r="L122"/>
  <c r="G128"/>
  <c r="L131"/>
  <c r="L140"/>
  <c r="L227"/>
  <c r="I11"/>
  <c r="G26"/>
  <c r="G56"/>
  <c r="G58"/>
  <c r="G60"/>
  <c r="C103"/>
  <c r="L103" s="1"/>
  <c r="G118"/>
  <c r="C134"/>
  <c r="L218"/>
  <c r="G225"/>
  <c r="L225" s="1"/>
  <c r="L226"/>
  <c r="L228"/>
  <c r="G272"/>
  <c r="L273"/>
  <c r="L272" s="1"/>
  <c r="L331"/>
  <c r="L134"/>
  <c r="L19"/>
  <c r="G11"/>
  <c r="C56"/>
  <c r="I55"/>
  <c r="C58"/>
  <c r="C12" s="1"/>
  <c r="L61"/>
  <c r="L66"/>
  <c r="G97"/>
  <c r="L97" s="1"/>
  <c r="L98"/>
  <c r="L99"/>
  <c r="G103"/>
  <c r="C108"/>
  <c r="G113"/>
  <c r="C118"/>
  <c r="C139"/>
  <c r="C343"/>
  <c r="C10"/>
  <c r="L10" s="1"/>
  <c r="G13"/>
  <c r="L113"/>
  <c r="C123"/>
  <c r="L123" s="1"/>
  <c r="L126"/>
  <c r="L129"/>
  <c r="L143"/>
  <c r="C145"/>
  <c r="L145" s="1"/>
  <c r="G215"/>
  <c r="L216"/>
  <c r="G250"/>
  <c r="L250" s="1"/>
  <c r="C272"/>
  <c r="L276"/>
  <c r="L283"/>
  <c r="L321"/>
  <c r="L318" s="1"/>
  <c r="L326"/>
  <c r="L323" s="1"/>
  <c r="L22"/>
  <c r="L21"/>
  <c r="C11"/>
  <c r="L11" s="1"/>
  <c r="G10"/>
  <c r="L220"/>
  <c r="L26"/>
  <c r="L56"/>
  <c r="L58"/>
  <c r="L60"/>
  <c r="L118"/>
  <c r="L215"/>
  <c r="E10"/>
  <c r="I10"/>
  <c r="C13"/>
  <c r="D55"/>
  <c r="D9" s="1"/>
  <c r="H55"/>
  <c r="C318"/>
  <c r="C348"/>
  <c r="L348" s="1"/>
  <c r="C277"/>
  <c r="G9" l="1"/>
  <c r="L108"/>
  <c r="L13"/>
  <c r="L12"/>
  <c r="C55"/>
  <c r="C9" s="1"/>
  <c r="G55"/>
  <c r="L55" l="1"/>
  <c r="L9"/>
</calcChain>
</file>

<file path=xl/sharedStrings.xml><?xml version="1.0" encoding="utf-8"?>
<sst xmlns="http://schemas.openxmlformats.org/spreadsheetml/2006/main" count="442" uniqueCount="112">
  <si>
    <t>ПРИЛОЖЕНИЕ 6</t>
  </si>
  <si>
    <t>Информация</t>
  </si>
  <si>
    <t xml:space="preserve">о прогнозной (справочной) оценке ресурсного обеспечения
реализации стратегии за счет всех источников финансирования
</t>
  </si>
  <si>
    <t>Цели, задачи, направления (программы, мероприятия, проекты и т.п.)</t>
  </si>
  <si>
    <t>Источники финансирования</t>
  </si>
  <si>
    <t>Расходы (млн. руб.), годы</t>
  </si>
  <si>
    <t>Итого за 2019 - 2021 годы</t>
  </si>
  <si>
    <t>в том числе</t>
  </si>
  <si>
    <t>Итого за 2022-2024  годы</t>
  </si>
  <si>
    <t>Итого  2025</t>
  </si>
  <si>
    <t>Итого за 2019-2025 годы</t>
  </si>
  <si>
    <t>2019 год</t>
  </si>
  <si>
    <t>2020 год</t>
  </si>
  <si>
    <t>2021 год</t>
  </si>
  <si>
    <t>2022 год</t>
  </si>
  <si>
    <t>2023 год</t>
  </si>
  <si>
    <t>2024 год</t>
  </si>
  <si>
    <r>
      <t>Стратегическая цель</t>
    </r>
    <r>
      <rPr>
        <sz val="11"/>
        <color indexed="8"/>
        <rFont val="Times New Roman"/>
        <family val="1"/>
        <charset val="204"/>
      </rPr>
      <t xml:space="preserve"> </t>
    </r>
  </si>
  <si>
    <t>Всего</t>
  </si>
  <si>
    <t>Обеспечение высокого качества жизни населения</t>
  </si>
  <si>
    <t>федеральный бюджет</t>
  </si>
  <si>
    <t>республиканский бюджет</t>
  </si>
  <si>
    <t>местный бюджет</t>
  </si>
  <si>
    <t>иные источники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</si>
  <si>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</si>
  <si>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</si>
  <si>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</si>
  <si>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</si>
  <si>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</si>
  <si>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"Развитие образования в Зубово-Полянском муниципальном районе на 2016-2020годы"</t>
  </si>
  <si>
    <t xml:space="preserve">Строительство объектов образования: </t>
  </si>
  <si>
    <t>Тактическая цель 1.2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</si>
  <si>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</si>
  <si>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 xml:space="preserve">Строительство объектов физической культуры и спорта (в разбивке по объектам): </t>
  </si>
  <si>
    <t>Тактическая цель 1.3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</si>
  <si>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</si>
  <si>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>Строительство объектов культуры :</t>
  </si>
  <si>
    <t>Тактическая цель 1.4 Формирование системы социальной самореализации и профессионального самоопределения молодежи, развитие потенциала молодежи</t>
  </si>
  <si>
    <t>Муниципальная программа «______________________»</t>
  </si>
  <si>
    <t>Тактическая цель 1.5</t>
  </si>
  <si>
    <t>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</si>
  <si>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Муниципальная программа «____________________»</t>
  </si>
  <si>
    <t>Тактическая цель 1.6</t>
  </si>
  <si>
    <t xml:space="preserve">Улучшение состояния здоровья населения на основе повышения доступности и качества медицинской помощи </t>
  </si>
  <si>
    <t>Стратегическая задача 2 Создание комфортной среды для жизни населения муниципального образования</t>
  </si>
  <si>
    <t xml:space="preserve">Тактическая цель 2.1 </t>
  </si>
  <si>
    <t>Повышение качества и надежности предоставляемых жилищно-коммунальных услуг</t>
  </si>
  <si>
    <t xml:space="preserve">Тактическая цель 2.2 </t>
  </si>
  <si>
    <t>Обеспечение населения качественным, комфортным и доступным жильем</t>
  </si>
  <si>
    <t>Тактическая цель 2.3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</si>
  <si>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</si>
  <si>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Муниципальная программа «_______________________»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</si>
  <si>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</si>
  <si>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</si>
  <si>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</t>
  </si>
  <si>
    <t>Развитие современной и эффективной автомобильно-дорожной инфраструктуры</t>
  </si>
  <si>
    <t xml:space="preserve">Муниципальная программа «_____________________» </t>
  </si>
  <si>
    <t>Тактическая цель 2.5</t>
  </si>
  <si>
    <t>Повышение уровня безопасности жизни населения</t>
  </si>
  <si>
    <t xml:space="preserve">Тактическая цель 2.6 </t>
  </si>
  <si>
    <t>Создание безопасных и комфортных условий  проживания населения в сельской местности</t>
  </si>
  <si>
    <t xml:space="preserve">Тактическая цель 2.7 </t>
  </si>
  <si>
    <t>Повышение уровня внешнего благоустройства и санитарного содержания территории муниципального образования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</si>
  <si>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</si>
  <si>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</si>
  <si>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</si>
  <si>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Муниципальная программа</t>
  </si>
  <si>
    <t>Тактическая цель 3.2</t>
  </si>
  <si>
    <t>Содействие развитию малого и среднего предпринимательства</t>
  </si>
  <si>
    <t>Муниципальная программа развития малого и среднего предпринимательства в Зубово-Полнянском муниципальном районе на 2016-2020 годы.</t>
  </si>
  <si>
    <t xml:space="preserve">Тактическая цель 3.3 </t>
  </si>
  <si>
    <t>Стимулирование инвестиционной активности в муниципальном образовании</t>
  </si>
  <si>
    <t>Муниципальная программа "________________________"</t>
  </si>
  <si>
    <t>Инвестиционные и инновационные проекты  предприятий</t>
  </si>
  <si>
    <t xml:space="preserve">Тактическая цель 3.4 </t>
  </si>
  <si>
    <t>Развитие сельского хозяйства, повышение объемов производства и эффективности использования земельных ресурсов</t>
  </si>
  <si>
    <t>Инвестиционные проекты в АПК: 1. "Строительство животноводческой семейной фермы на 100 голов КРС на базе КФХ ИП Малышев А. Зубово-Полянского района РМ"   2."Реконструкция животноводческого помещения на 200 голов КРС в КФХ ИП Царакаев Н,В. Зубово-Полянского района РМ"                                                  3. "Строительство животноводческого помещения на 200 голов КРСв ООО "Анаевское"  Зубово-Полянского  района РМ"</t>
  </si>
  <si>
    <t>Тактическая цель 3.5</t>
  </si>
  <si>
    <t>Повышение эффективности территориального планирования и градостроительного зонирования, пространственное развитие</t>
  </si>
  <si>
    <t>Муниципальная программа «_________________________»</t>
  </si>
  <si>
    <t>Тактическая цель 3.6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</si>
  <si>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</si>
  <si>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Тактическая цель 3.7</t>
  </si>
  <si>
    <t>Развитие туристской деятельности</t>
  </si>
  <si>
    <t>Стратегическая задача 4</t>
  </si>
  <si>
    <t>Территория эффективного управления</t>
  </si>
  <si>
    <t>Тактическая цель 4.1</t>
  </si>
  <si>
    <t>Повышение качества управления муниципальными финансами</t>
  </si>
  <si>
    <t xml:space="preserve">Тактическая цель 4.2 </t>
  </si>
  <si>
    <t>Повышение эффективности деятельности органов местного самоуправления</t>
  </si>
  <si>
    <t>Муниципальная программа «Развитие муниципальной службы  в Зубово – Полянском муниципальном районе Республики Мордовия (2019-2023 годы)»</t>
  </si>
  <si>
    <t>к Стратегии социально-экономического развития Зубово-Полянского муниципального района Республики Мордовия  до 2025 г.</t>
  </si>
  <si>
    <t>Муниципальная программа «Противодействие коррупции в органах местного самоуправления Зубово-Полянского муниципального района Республики Мордовия на 2019-2023 годы»</t>
  </si>
  <si>
    <t>Муниципальная программа «Модернизация и реформирование жилищно-коммунального хозяйства на 2016-2020гг в Зубово-Полянском муниципальном районе»</t>
  </si>
  <si>
    <t>Муниципальная программа «Проведение капитального ремонта многоквартирных домов в Зубово-Полянском муниципальном районе Республики Мордовия на 2013-2020гг »</t>
  </si>
  <si>
    <t>Муниципальная программа «Энергосбережение и повышение энергетической эффективности в Зубово-Полянском муниципальном районе на 2016-2020годы »</t>
  </si>
  <si>
    <t>Муниципальная программа «Комплексного развития систем коммунальной инфраструктуры Зубово-Полянского муниципального района на период 2016-2020гг»</t>
  </si>
  <si>
    <t>Муниципальная программа Муниципальная программа «Доступная среда в Зубово-Полянском муниципальном районе Республики Мордовия »</t>
  </si>
  <si>
    <t>Муниципальная программа «Формирование современной городской среды в поселениях Зубово-Полянского муниципального района, с численностью проживающих более 1000 человек на 2018-2022годы»</t>
  </si>
  <si>
    <t>Муниципальная программа «В области охраны окружающей среды и оздоровления экологической ситуации на территории Зубово-Полянского муниципального района Республики Мордовия на2017-2020гг»</t>
  </si>
  <si>
    <t>«Муниципальная программа Зубово-Полянского района развития сельского хозяйства и регулирования рынков сельско-хозяйственной продукцией,сырья и продовольствия на 2013-2020гг.» Поддержка кадрового потенциала на период 2019-2025гг</t>
  </si>
  <si>
    <t>Муниципальная программа повышения эффективности управления муниципальными финансами в Зубово-Полянском муниципальном районе  Республики Мордовия на период до 2022 года</t>
  </si>
  <si>
    <t>Муниципальная программа оздоровления муниципальных финансов в Зубово-Полянском муниципальном районе Республики Мордовия на период до 2020года</t>
  </si>
  <si>
    <t>Муниципальная программа «Устойчивое развитие сельских территорий Зубово-Полянского муниципального района Республики Мордовия на 2014-2017 годы и на период до 2020 года»</t>
  </si>
  <si>
    <t>Муниципальная программа «Жилище» Зубово-Полянского муниципального района Республики Мордовия на 2015-2020 годы</t>
  </si>
  <si>
    <t>Муниципальная программа «Национальный проект Культура Зубово-Полянского муниципального района Республики Мордовия на 2019-2024г.г.»</t>
  </si>
  <si>
    <t>Муниципальная программа  «Переселение из аварийного жилищного фонда»</t>
  </si>
  <si>
    <t>Муниципальная программа «Профилактика правонарушений на территории Зубово – Полянского муниципального района Республики Мордовия" на 2018-2020 годы»</t>
  </si>
  <si>
    <t>Муниципальная программа «Противодействие терроризму  и экстремизму на территории Зубово-Полянского муниципального района  на 2018-2020 годы»»</t>
  </si>
  <si>
    <t>Муниципальная программа  «Повышение безопасности дорожного движения в Зубово – Полянском муниципальном районе  на 2018 – 2020 годы».»</t>
  </si>
  <si>
    <t>Целевая программа  Зубово-Полянского  муниципального района  «Комплексные меры противодействия  злоупотреблению наркотиками и их незаконному обороту на 2015-2019 годы»</t>
  </si>
  <si>
    <t>Муниципальная программа «Развитие физической культуры и спората в Зубов-Полянском муниципальном райрне на 2018 - 2020 годы»</t>
  </si>
</sst>
</file>

<file path=xl/styles.xml><?xml version="1.0" encoding="utf-8"?>
<styleSheet xmlns="http://schemas.openxmlformats.org/spreadsheetml/2006/main">
  <numFmts count="6">
    <numFmt numFmtId="164" formatCode="0.00;[Red]0.00"/>
    <numFmt numFmtId="165" formatCode="0.000"/>
    <numFmt numFmtId="166" formatCode="#,##0.000"/>
    <numFmt numFmtId="167" formatCode="0.000;[Red]0.000"/>
    <numFmt numFmtId="168" formatCode="0.0"/>
    <numFmt numFmtId="169" formatCode="#,##0.0"/>
  </numFmts>
  <fonts count="16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Calibri"/>
      <family val="2"/>
    </font>
    <font>
      <b/>
      <sz val="13"/>
      <color indexed="8"/>
      <name val="Times New Roman"/>
      <family val="1"/>
      <charset val="204"/>
    </font>
    <font>
      <sz val="13"/>
      <color indexed="8"/>
      <name val="Calibri"/>
      <family val="2"/>
    </font>
    <font>
      <b/>
      <sz val="11"/>
      <color indexed="8"/>
      <name val="Times New Roman"/>
      <family val="1"/>
      <charset val="204"/>
    </font>
    <font>
      <b/>
      <sz val="11"/>
      <color indexed="8"/>
      <name val="Calibri"/>
      <family val="2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</font>
    <font>
      <sz val="11"/>
      <color indexed="10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165" fontId="2" fillId="2" borderId="3" xfId="0" applyNumberFormat="1" applyFont="1" applyFill="1" applyBorder="1" applyAlignment="1">
      <alignment vertical="center" wrapText="1"/>
    </xf>
    <xf numFmtId="2" fontId="2" fillId="2" borderId="3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166" fontId="2" fillId="2" borderId="3" xfId="0" applyNumberFormat="1" applyFont="1" applyFill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10" fillId="2" borderId="3" xfId="0" applyNumberFormat="1" applyFont="1" applyFill="1" applyBorder="1" applyAlignment="1">
      <alignment vertical="center" wrapText="1"/>
    </xf>
    <xf numFmtId="164" fontId="10" fillId="2" borderId="3" xfId="0" applyNumberFormat="1" applyFont="1" applyFill="1" applyBorder="1" applyAlignment="1">
      <alignment horizontal="right" vertical="center" wrapText="1"/>
    </xf>
    <xf numFmtId="164" fontId="10" fillId="2" borderId="3" xfId="0" applyNumberFormat="1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2" fillId="2" borderId="2" xfId="0" applyFont="1" applyFill="1" applyBorder="1" applyAlignment="1">
      <alignment vertical="center" wrapText="1"/>
    </xf>
    <xf numFmtId="167" fontId="2" fillId="2" borderId="3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 wrapText="1" indent="2"/>
    </xf>
    <xf numFmtId="0" fontId="2" fillId="2" borderId="8" xfId="0" applyFont="1" applyFill="1" applyBorder="1" applyAlignment="1">
      <alignment horizontal="left" vertical="center" wrapText="1" indent="2"/>
    </xf>
    <xf numFmtId="2" fontId="8" fillId="2" borderId="3" xfId="0" applyNumberFormat="1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4" fontId="12" fillId="2" borderId="3" xfId="0" applyNumberFormat="1" applyFont="1" applyFill="1" applyBorder="1" applyAlignment="1">
      <alignment vertical="center" wrapText="1"/>
    </xf>
    <xf numFmtId="164" fontId="12" fillId="2" borderId="3" xfId="0" applyNumberFormat="1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168" fontId="12" fillId="2" borderId="3" xfId="0" applyNumberFormat="1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center" wrapText="1"/>
    </xf>
    <xf numFmtId="168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169" fontId="2" fillId="2" borderId="3" xfId="0" applyNumberFormat="1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164" fontId="2" fillId="2" borderId="8" xfId="0" applyNumberFormat="1" applyFont="1" applyFill="1" applyBorder="1" applyAlignment="1">
      <alignment vertical="center" wrapText="1"/>
    </xf>
    <xf numFmtId="3" fontId="2" fillId="2" borderId="3" xfId="0" applyNumberFormat="1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top" wrapText="1"/>
    </xf>
    <xf numFmtId="169" fontId="12" fillId="2" borderId="3" xfId="0" applyNumberFormat="1" applyFont="1" applyFill="1" applyBorder="1" applyAlignment="1">
      <alignment vertical="center" wrapText="1"/>
    </xf>
    <xf numFmtId="168" fontId="2" fillId="2" borderId="2" xfId="0" applyNumberFormat="1" applyFont="1" applyFill="1" applyBorder="1" applyAlignment="1">
      <alignment vertical="center" wrapText="1"/>
    </xf>
    <xf numFmtId="168" fontId="2" fillId="2" borderId="8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8" fillId="2" borderId="4" xfId="0" applyFont="1" applyFill="1" applyBorder="1" applyAlignment="1">
      <alignment vertical="top" wrapText="1"/>
    </xf>
    <xf numFmtId="164" fontId="2" fillId="2" borderId="2" xfId="0" applyNumberFormat="1" applyFont="1" applyFill="1" applyBorder="1" applyAlignment="1">
      <alignment vertical="center" wrapText="1"/>
    </xf>
    <xf numFmtId="164" fontId="2" fillId="2" borderId="8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12" fillId="2" borderId="4" xfId="0" applyFont="1" applyFill="1" applyBorder="1" applyAlignment="1">
      <alignment vertical="top" wrapText="1"/>
    </xf>
    <xf numFmtId="0" fontId="0" fillId="2" borderId="4" xfId="0" applyFill="1" applyBorder="1"/>
    <xf numFmtId="0" fontId="0" fillId="2" borderId="8" xfId="0" applyFill="1" applyBorder="1"/>
    <xf numFmtId="0" fontId="12" fillId="2" borderId="3" xfId="0" applyFont="1" applyFill="1" applyBorder="1" applyAlignment="1">
      <alignment vertical="top" wrapText="1"/>
    </xf>
    <xf numFmtId="0" fontId="12" fillId="2" borderId="2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top" wrapText="1"/>
    </xf>
    <xf numFmtId="0" fontId="13" fillId="2" borderId="9" xfId="0" applyFont="1" applyFill="1" applyBorder="1" applyAlignment="1">
      <alignment vertical="top" wrapText="1"/>
    </xf>
    <xf numFmtId="0" fontId="12" fillId="2" borderId="2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2" borderId="4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164" fontId="12" fillId="2" borderId="2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4" fontId="12" fillId="2" borderId="2" xfId="0" applyNumberFormat="1" applyFont="1" applyFill="1" applyBorder="1" applyAlignment="1">
      <alignment vertical="center" wrapText="1"/>
    </xf>
    <xf numFmtId="4" fontId="12" fillId="2" borderId="8" xfId="0" applyNumberFormat="1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0" fontId="11" fillId="2" borderId="8" xfId="0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wrapText="1"/>
    </xf>
    <xf numFmtId="0" fontId="0" fillId="2" borderId="8" xfId="0" applyFill="1" applyBorder="1" applyAlignment="1">
      <alignment wrapText="1"/>
    </xf>
    <xf numFmtId="4" fontId="2" fillId="2" borderId="3" xfId="0" applyNumberFormat="1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164" fontId="10" fillId="2" borderId="2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8" fillId="2" borderId="10" xfId="0" applyFont="1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10" fillId="2" borderId="4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center" wrapText="1"/>
    </xf>
    <xf numFmtId="2" fontId="10" fillId="2" borderId="2" xfId="0" applyNumberFormat="1" applyFont="1" applyFill="1" applyBorder="1" applyAlignment="1">
      <alignment vertical="center" wrapText="1"/>
    </xf>
    <xf numFmtId="0" fontId="0" fillId="2" borderId="8" xfId="0" applyFont="1" applyFill="1" applyBorder="1" applyAlignment="1">
      <alignment vertical="center" wrapText="1"/>
    </xf>
    <xf numFmtId="2" fontId="0" fillId="2" borderId="8" xfId="0" applyNumberFormat="1" applyFont="1" applyFill="1" applyBorder="1" applyAlignment="1">
      <alignment vertical="center" wrapText="1"/>
    </xf>
    <xf numFmtId="2" fontId="10" fillId="2" borderId="3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52"/>
  <sheetViews>
    <sheetView tabSelected="1" topLeftCell="A121" zoomScale="80" zoomScaleNormal="80" workbookViewId="0">
      <selection activeCell="A139" sqref="A139:A144"/>
    </sheetView>
  </sheetViews>
  <sheetFormatPr defaultRowHeight="15"/>
  <cols>
    <col min="1" max="1" width="32.5703125" customWidth="1"/>
    <col min="2" max="2" width="19.42578125" customWidth="1"/>
    <col min="3" max="3" width="10.140625" customWidth="1"/>
    <col min="4" max="4" width="11.28515625" customWidth="1"/>
    <col min="5" max="5" width="11.7109375" customWidth="1"/>
    <col min="6" max="6" width="10.28515625" customWidth="1"/>
    <col min="7" max="7" width="13.28515625" customWidth="1"/>
    <col min="8" max="8" width="11.140625" style="1" customWidth="1"/>
    <col min="9" max="9" width="10.140625" customWidth="1"/>
    <col min="10" max="10" width="9.140625" customWidth="1"/>
    <col min="12" max="12" width="16" customWidth="1"/>
  </cols>
  <sheetData>
    <row r="1" spans="1:16" ht="15.75">
      <c r="G1" s="111" t="s">
        <v>0</v>
      </c>
      <c r="H1" s="112"/>
      <c r="I1" s="112"/>
      <c r="J1" s="112"/>
      <c r="K1" s="112"/>
      <c r="L1" s="112"/>
      <c r="M1" s="2"/>
      <c r="N1" s="2"/>
    </row>
    <row r="2" spans="1:16" ht="62.25" customHeight="1">
      <c r="G2" s="113" t="s">
        <v>91</v>
      </c>
      <c r="H2" s="114"/>
      <c r="I2" s="114"/>
      <c r="J2" s="114"/>
      <c r="K2" s="114"/>
      <c r="L2" s="114"/>
      <c r="M2" s="3"/>
      <c r="N2" s="3"/>
      <c r="O2" s="4"/>
      <c r="P2" s="4"/>
    </row>
    <row r="3" spans="1:16" ht="18.75">
      <c r="A3" s="124" t="s">
        <v>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5"/>
      <c r="N3" s="5"/>
      <c r="O3" s="5"/>
      <c r="P3" s="5"/>
    </row>
    <row r="4" spans="1:16" ht="37.5" customHeight="1">
      <c r="A4" s="126" t="s">
        <v>2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5"/>
      <c r="N4" s="5"/>
      <c r="O4" s="5"/>
      <c r="P4" s="5"/>
    </row>
    <row r="5" spans="1:16" ht="10.5" customHeight="1">
      <c r="B5" s="6"/>
      <c r="C5" s="6"/>
      <c r="D5" s="6"/>
      <c r="E5" s="6"/>
      <c r="F5" s="6"/>
      <c r="G5" s="6"/>
      <c r="H5" s="7"/>
      <c r="I5" s="6"/>
      <c r="J5" s="6"/>
      <c r="K5" s="6"/>
      <c r="L5" s="6"/>
      <c r="M5" s="8"/>
      <c r="N5" s="9"/>
      <c r="O5" s="8"/>
      <c r="P5" s="8"/>
    </row>
    <row r="6" spans="1:16" ht="37.5" customHeight="1">
      <c r="A6" s="127" t="s">
        <v>3</v>
      </c>
      <c r="B6" s="127" t="s">
        <v>4</v>
      </c>
      <c r="C6" s="104" t="s">
        <v>5</v>
      </c>
      <c r="D6" s="130"/>
      <c r="E6" s="130"/>
      <c r="F6" s="130"/>
      <c r="G6" s="130"/>
      <c r="H6" s="130"/>
      <c r="I6" s="130"/>
      <c r="J6" s="130"/>
      <c r="K6" s="130"/>
      <c r="L6" s="130"/>
    </row>
    <row r="7" spans="1:16" ht="75" customHeight="1">
      <c r="A7" s="128"/>
      <c r="B7" s="128"/>
      <c r="C7" s="104" t="s">
        <v>6</v>
      </c>
      <c r="D7" s="131" t="s">
        <v>7</v>
      </c>
      <c r="E7" s="132"/>
      <c r="F7" s="133"/>
      <c r="G7" s="104" t="s">
        <v>8</v>
      </c>
      <c r="H7" s="134" t="s">
        <v>7</v>
      </c>
      <c r="I7" s="135"/>
      <c r="J7" s="136"/>
      <c r="K7" s="104" t="s">
        <v>9</v>
      </c>
      <c r="L7" s="104" t="s">
        <v>10</v>
      </c>
    </row>
    <row r="8" spans="1:16" ht="29.25" customHeight="1">
      <c r="A8" s="129"/>
      <c r="B8" s="129"/>
      <c r="C8" s="110"/>
      <c r="D8" s="56" t="s">
        <v>11</v>
      </c>
      <c r="E8" s="56" t="s">
        <v>12</v>
      </c>
      <c r="F8" s="56" t="s">
        <v>13</v>
      </c>
      <c r="G8" s="104"/>
      <c r="H8" s="57" t="s">
        <v>14</v>
      </c>
      <c r="I8" s="55" t="s">
        <v>15</v>
      </c>
      <c r="J8" s="55" t="s">
        <v>16</v>
      </c>
      <c r="K8" s="104"/>
      <c r="L8" s="110"/>
    </row>
    <row r="9" spans="1:16">
      <c r="A9" s="10" t="s">
        <v>17</v>
      </c>
      <c r="B9" s="11" t="s">
        <v>18</v>
      </c>
      <c r="C9" s="12">
        <f>C19+C26+C31+C36+C45+C50+C55+C60+C66+C71+C76+C81+C87+C92+C97+C103+C108+C113+C118+C123+C128+C134+C139+C145+C150+C155+C160+C165+C170+C175+C180+C185+C190+C195+C200+C205+C210+C215+C220+C225+C230+C235+C240+C245+C250+C255+C262+C267+C272+C277+C282+C288+C293+C298+C303+C308+C313+C318+C323+C328+C333+C338+C343+C348</f>
        <v>13148.112000000001</v>
      </c>
      <c r="D9" s="12">
        <f t="shared" ref="D9:K9" si="0">D19+D26+D31+D36+D45+D50+D55+D60+D66+D71+D76+D81+D87+D92+D97+D103+D108+D113+D118+D123+D128+D134+D139+D145+D150+D155+D160+D165+D170+D175+D180+D185+D190+D195+D200+D205+D210+D215+D220+D225+D230+D235+D240+D245+D250+D255+D262+D267+D272+D277+D282+D288+D293+D298+D303+D308+D313+D318+D323+D328+D333+D338+D343+D348</f>
        <v>4835.8939999999993</v>
      </c>
      <c r="E9" s="12">
        <f t="shared" si="0"/>
        <v>4229.902000000001</v>
      </c>
      <c r="F9" s="12">
        <f t="shared" si="0"/>
        <v>4082.3159999999998</v>
      </c>
      <c r="G9" s="12">
        <f t="shared" si="0"/>
        <v>12589.109000000002</v>
      </c>
      <c r="H9" s="12">
        <f t="shared" si="0"/>
        <v>4040.855</v>
      </c>
      <c r="I9" s="12">
        <f t="shared" si="0"/>
        <v>4555.6609999999991</v>
      </c>
      <c r="J9" s="12">
        <f t="shared" si="0"/>
        <v>3992.5929999999998</v>
      </c>
      <c r="K9" s="12">
        <f t="shared" si="0"/>
        <v>4023.2110000000002</v>
      </c>
      <c r="L9" s="13">
        <f>C9+G9+K9</f>
        <v>29760.432000000004</v>
      </c>
    </row>
    <row r="10" spans="1:16" ht="30">
      <c r="A10" s="115" t="s">
        <v>19</v>
      </c>
      <c r="B10" s="11" t="s">
        <v>20</v>
      </c>
      <c r="C10" s="15">
        <f t="shared" ref="C10:K10" si="1">C20+C27+C32+C38+C46+C51+C56+C61+C67+C72+C77+C82+C88+C93+C98+C104+C109+C114+C119+C124+C129+C135+C140+C146+C151+C156+C161+C166+C171+C176+C181+C186+C191+C196+C201+C206+C211+C216+C221+C226+C231+C236+C241+C246+C251+C256+C263+C268+C273+C278+C283+C289+C294+C299+C304+C309+C314+C319+C324+C329+C339+C344+C349</f>
        <v>7696.4800000000014</v>
      </c>
      <c r="D10" s="16">
        <f t="shared" si="1"/>
        <v>2799.0799999999995</v>
      </c>
      <c r="E10" s="16">
        <f t="shared" si="1"/>
        <v>2507.4</v>
      </c>
      <c r="F10" s="16">
        <f t="shared" si="1"/>
        <v>2390</v>
      </c>
      <c r="G10" s="16">
        <f t="shared" si="1"/>
        <v>7486.2000000000007</v>
      </c>
      <c r="H10" s="14">
        <f t="shared" si="1"/>
        <v>2370.6</v>
      </c>
      <c r="I10" s="16">
        <f t="shared" si="1"/>
        <v>2784.6000000000004</v>
      </c>
      <c r="J10" s="16">
        <f t="shared" si="1"/>
        <v>2331</v>
      </c>
      <c r="K10" s="16">
        <f t="shared" si="1"/>
        <v>2296.8000000000002</v>
      </c>
      <c r="L10" s="13">
        <f t="shared" ref="L10:L13" si="2">C10+G10+K10</f>
        <v>17479.480000000003</v>
      </c>
    </row>
    <row r="11" spans="1:16" ht="30">
      <c r="A11" s="116"/>
      <c r="B11" s="11" t="s">
        <v>21</v>
      </c>
      <c r="C11" s="15">
        <f>C16+C21+C28+C33+C40+C47+C52+C57+C62+C68+C73+C78+C83+C89+C94+C99+C105+C110+C115+C120+C125+C130+C136+C141+C147+C152+C157+C162+C167+C172+C177+C182+C187+C192+C197+C202+C207+C212+C217+C222+C227+C232+C237+C242+C247+C252+C257+C264+C269+C274+C279+C284+C290+C295+C300+C305+C310+C315+C320+C325+C330+C340+C345+C350</f>
        <v>3697.7399999999993</v>
      </c>
      <c r="D11" s="16">
        <f t="shared" ref="D11:K11" si="3">D21+D28+D33+D40+D47+D52+D57+D62+D68+D73+D78+D83+D89+D94+D99+D105+D110+D115+D120+D125+D130+D136+D141+D147+D152+D157+D162+D167+D172+D177+D182+D187+D192+D197+D202+D207+D212+D217+D222+D227+D232+D237+D242+D247+D252+D257+D264+D269+D274+D279+D284+D290+D295+D300+D305+D310+D315+D320+D325+D330+D340+D345+D350</f>
        <v>1454.0499999999997</v>
      </c>
      <c r="E11" s="16">
        <f t="shared" si="3"/>
        <v>1150.45</v>
      </c>
      <c r="F11" s="16">
        <f t="shared" si="3"/>
        <v>1093.2400000000002</v>
      </c>
      <c r="G11" s="16">
        <f t="shared" si="3"/>
        <v>3391.9300000000003</v>
      </c>
      <c r="H11" s="16">
        <f t="shared" si="3"/>
        <v>1100.0300000000004</v>
      </c>
      <c r="I11" s="16">
        <f t="shared" si="3"/>
        <v>1198.1500000000005</v>
      </c>
      <c r="J11" s="16">
        <f t="shared" si="3"/>
        <v>1093.75</v>
      </c>
      <c r="K11" s="16">
        <f t="shared" si="3"/>
        <v>1078.3500000000001</v>
      </c>
      <c r="L11" s="13">
        <f t="shared" si="2"/>
        <v>8168.02</v>
      </c>
    </row>
    <row r="12" spans="1:16">
      <c r="A12" s="116"/>
      <c r="B12" s="11" t="s">
        <v>22</v>
      </c>
      <c r="C12" s="12">
        <f>C17+C22+C29+C34+C42+C48+C53+C58+C63+C69+C74+C79+C84+C90+C95+C100+C106+C111+C116+C121+C126+C131+C137+C142+C148+C153+C158+C163+C168+C173+C178+C183+C188+C193+C198+C203+C208+C213+C218+C223+C228+C233+C238+C243+C248+C253+C258+C265+C270+C275+C280+C285+C291+C296+C301+C306+C311+C316+C321+C326+C331+C336+C341+C346+C351</f>
        <v>528.74400000000003</v>
      </c>
      <c r="D12" s="12">
        <f t="shared" ref="D12:K12" si="4">D17+D22+D29+D34+D42+D48+D53+D58+D63+D69+D74+D79+D84+D90+D95+D100+D106+D111+D116+D121+D126+D131+D137+D142+D148+D153+D158+D163+D168+D173+D178+D183+D188+D193+D198+D203+D208+D213+D218+D223+D228+D233+D238+D243+D248+D253+D258+D265+D270+D275+D280+D285+D291+D296+D301+D306+D311+D316+D321+D326+D331+D336+D341+D346+D351</f>
        <v>181.44799999999995</v>
      </c>
      <c r="E12" s="12">
        <f t="shared" si="4"/>
        <v>175.13599999999997</v>
      </c>
      <c r="F12" s="12">
        <f t="shared" si="4"/>
        <v>172.15999999999997</v>
      </c>
      <c r="G12" s="12">
        <f t="shared" si="4"/>
        <v>520.23099999999999</v>
      </c>
      <c r="H12" s="12">
        <f t="shared" si="4"/>
        <v>173.30899999999997</v>
      </c>
      <c r="I12" s="12">
        <f t="shared" si="4"/>
        <v>175.99499999999998</v>
      </c>
      <c r="J12" s="12">
        <f t="shared" si="4"/>
        <v>170.92699999999996</v>
      </c>
      <c r="K12" s="12">
        <f t="shared" si="4"/>
        <v>201.14500000000001</v>
      </c>
      <c r="L12" s="13">
        <f t="shared" si="2"/>
        <v>1250.1199999999999</v>
      </c>
    </row>
    <row r="13" spans="1:16">
      <c r="A13" s="117"/>
      <c r="B13" s="11" t="s">
        <v>23</v>
      </c>
      <c r="C13" s="15">
        <f t="shared" ref="C13:K13" si="5">C18+C24+C30+C35+C44+C49+C54+C59+C64+C70+C75+C80+C85+C91+C96+C101+C107+C112+C117+C122+C127+C132+C138+C143+C149+C154+C159+C164+C169+C174+C179+C184+C189+C194+C199+C204+C209+C214+C219+C224+C229+C234+C239+C244+C249+C254+C261+C266+C271+C276+C281+C286+C292+C297+C302+C307+C312+C317+C322+C327+C332+C342+C347+C352</f>
        <v>1225.1479999999999</v>
      </c>
      <c r="D13" s="16">
        <f t="shared" si="5"/>
        <v>401.31600000000003</v>
      </c>
      <c r="E13" s="16">
        <f t="shared" si="5"/>
        <v>396.91600000000005</v>
      </c>
      <c r="F13" s="16">
        <f t="shared" si="5"/>
        <v>426.91600000000005</v>
      </c>
      <c r="G13" s="16">
        <f t="shared" si="5"/>
        <v>1190.7479999999998</v>
      </c>
      <c r="H13" s="16">
        <f t="shared" si="5"/>
        <v>396.91600000000005</v>
      </c>
      <c r="I13" s="16">
        <f t="shared" si="5"/>
        <v>396.91600000000005</v>
      </c>
      <c r="J13" s="16">
        <f t="shared" si="5"/>
        <v>396.91600000000005</v>
      </c>
      <c r="K13" s="16">
        <f t="shared" si="5"/>
        <v>446.91600000000005</v>
      </c>
      <c r="L13" s="13">
        <f t="shared" si="2"/>
        <v>2862.8119999999999</v>
      </c>
    </row>
    <row r="14" spans="1:16">
      <c r="A14" s="17" t="s">
        <v>24</v>
      </c>
      <c r="B14" s="11" t="s">
        <v>18</v>
      </c>
      <c r="C14" s="11"/>
      <c r="D14" s="11"/>
      <c r="E14" s="11"/>
      <c r="F14" s="11"/>
      <c r="G14" s="11"/>
      <c r="H14" s="14"/>
      <c r="I14" s="11"/>
      <c r="J14" s="11"/>
      <c r="K14" s="11"/>
      <c r="L14" s="11"/>
    </row>
    <row r="15" spans="1:16" ht="30">
      <c r="A15" s="70" t="s">
        <v>25</v>
      </c>
      <c r="B15" s="11" t="s">
        <v>20</v>
      </c>
      <c r="C15" s="11"/>
      <c r="D15" s="11"/>
      <c r="E15" s="11"/>
      <c r="F15" s="11"/>
      <c r="G15" s="11"/>
      <c r="H15" s="14"/>
      <c r="I15" s="11"/>
      <c r="J15" s="11"/>
      <c r="K15" s="11"/>
      <c r="L15" s="11"/>
    </row>
    <row r="16" spans="1:16" ht="30">
      <c r="A16" s="59"/>
      <c r="B16" s="11" t="s">
        <v>21</v>
      </c>
      <c r="C16" s="11"/>
      <c r="D16" s="11"/>
      <c r="E16" s="11"/>
      <c r="F16" s="11"/>
      <c r="G16" s="11"/>
      <c r="H16" s="14"/>
      <c r="I16" s="11"/>
      <c r="J16" s="11"/>
      <c r="K16" s="11"/>
      <c r="L16" s="11"/>
    </row>
    <row r="17" spans="1:12">
      <c r="A17" s="59"/>
      <c r="B17" s="11" t="s">
        <v>22</v>
      </c>
      <c r="C17" s="11"/>
      <c r="D17" s="11"/>
      <c r="E17" s="11"/>
      <c r="F17" s="11"/>
      <c r="G17" s="11"/>
      <c r="H17" s="14"/>
      <c r="I17" s="11"/>
      <c r="J17" s="11"/>
      <c r="K17" s="11"/>
      <c r="L17" s="11"/>
    </row>
    <row r="18" spans="1:12">
      <c r="A18" s="60"/>
      <c r="B18" s="11" t="s">
        <v>23</v>
      </c>
      <c r="C18" s="11"/>
      <c r="D18" s="11"/>
      <c r="E18" s="11"/>
      <c r="F18" s="11"/>
      <c r="G18" s="11"/>
      <c r="H18" s="14"/>
      <c r="I18" s="11"/>
      <c r="J18" s="11"/>
      <c r="K18" s="11"/>
      <c r="L18" s="11"/>
    </row>
    <row r="19" spans="1:12">
      <c r="A19" s="18" t="s">
        <v>26</v>
      </c>
      <c r="B19" s="19" t="s">
        <v>18</v>
      </c>
      <c r="C19" s="19">
        <f>D19+E19+F19</f>
        <v>292.8</v>
      </c>
      <c r="D19" s="19">
        <v>200</v>
      </c>
      <c r="E19" s="19">
        <v>60.8</v>
      </c>
      <c r="F19" s="19">
        <v>32</v>
      </c>
      <c r="G19" s="20">
        <f>H19+I19+J19</f>
        <v>103.2</v>
      </c>
      <c r="H19" s="21">
        <f>H20+H21+H22+H24</f>
        <v>32.799999999999997</v>
      </c>
      <c r="I19" s="21">
        <f t="shared" ref="I19:K19" si="6">I20+I21+I22+I24</f>
        <v>33.200000000000003</v>
      </c>
      <c r="J19" s="21">
        <f t="shared" si="6"/>
        <v>37.200000000000003</v>
      </c>
      <c r="K19" s="21">
        <f t="shared" si="6"/>
        <v>33.5</v>
      </c>
      <c r="L19" s="19">
        <f>C19+G19+K19</f>
        <v>429.5</v>
      </c>
    </row>
    <row r="20" spans="1:12" ht="30">
      <c r="A20" s="118" t="s">
        <v>27</v>
      </c>
      <c r="B20" s="19" t="s">
        <v>20</v>
      </c>
      <c r="C20" s="19">
        <f>D20+E20+F20</f>
        <v>72.400000000000006</v>
      </c>
      <c r="D20" s="19">
        <v>25.2</v>
      </c>
      <c r="E20" s="19">
        <v>28.8</v>
      </c>
      <c r="F20" s="19">
        <v>18.399999999999999</v>
      </c>
      <c r="G20" s="20">
        <f t="shared" ref="G20:G21" si="7">H20+I20+J20</f>
        <v>46.8</v>
      </c>
      <c r="H20" s="22">
        <v>14.8</v>
      </c>
      <c r="I20" s="19">
        <v>15</v>
      </c>
      <c r="J20" s="19">
        <v>17</v>
      </c>
      <c r="K20" s="19">
        <v>17.2</v>
      </c>
      <c r="L20" s="19">
        <f t="shared" ref="L20:L21" si="8">C20+G20+K20</f>
        <v>136.4</v>
      </c>
    </row>
    <row r="21" spans="1:12" ht="30">
      <c r="A21" s="59"/>
      <c r="B21" s="19" t="s">
        <v>21</v>
      </c>
      <c r="C21" s="19">
        <f>D21+E21+F21</f>
        <v>212</v>
      </c>
      <c r="D21" s="19">
        <f>145.9+24.5</f>
        <v>170.4</v>
      </c>
      <c r="E21" s="19">
        <v>29.6</v>
      </c>
      <c r="F21" s="19">
        <v>12</v>
      </c>
      <c r="G21" s="20">
        <f t="shared" si="7"/>
        <v>51.6</v>
      </c>
      <c r="H21" s="22">
        <v>16.399999999999999</v>
      </c>
      <c r="I21" s="19">
        <v>16.600000000000001</v>
      </c>
      <c r="J21" s="19">
        <v>18.600000000000001</v>
      </c>
      <c r="K21" s="19">
        <v>14.6</v>
      </c>
      <c r="L21" s="19">
        <f t="shared" si="8"/>
        <v>278.20000000000005</v>
      </c>
    </row>
    <row r="22" spans="1:12">
      <c r="A22" s="59"/>
      <c r="B22" s="119" t="s">
        <v>22</v>
      </c>
      <c r="C22" s="120">
        <f>D22+E22+F22</f>
        <v>8.4</v>
      </c>
      <c r="D22" s="120">
        <f>2.2+2.2</f>
        <v>4.4000000000000004</v>
      </c>
      <c r="E22" s="106">
        <v>2.4</v>
      </c>
      <c r="F22" s="106">
        <v>1.6</v>
      </c>
      <c r="G22" s="106">
        <v>4.8</v>
      </c>
      <c r="H22" s="108">
        <v>1.6</v>
      </c>
      <c r="I22" s="106">
        <v>1.6</v>
      </c>
      <c r="J22" s="106">
        <v>1.6</v>
      </c>
      <c r="K22" s="106">
        <v>1.7</v>
      </c>
      <c r="L22" s="123">
        <f>C22+G22+K22</f>
        <v>14.899999999999999</v>
      </c>
    </row>
    <row r="23" spans="1:12">
      <c r="A23" s="59"/>
      <c r="B23" s="119"/>
      <c r="C23" s="121"/>
      <c r="D23" s="122"/>
      <c r="E23" s="107"/>
      <c r="F23" s="107"/>
      <c r="G23" s="107"/>
      <c r="H23" s="109"/>
      <c r="I23" s="107"/>
      <c r="J23" s="107"/>
      <c r="K23" s="107"/>
      <c r="L23" s="119"/>
    </row>
    <row r="24" spans="1:12">
      <c r="A24" s="59"/>
      <c r="B24" s="119" t="s">
        <v>23</v>
      </c>
      <c r="C24" s="19">
        <v>0</v>
      </c>
      <c r="D24" s="19">
        <v>0</v>
      </c>
      <c r="E24" s="19">
        <v>0</v>
      </c>
      <c r="F24" s="19">
        <v>0</v>
      </c>
      <c r="G24" s="119">
        <v>0</v>
      </c>
      <c r="H24" s="22">
        <v>0</v>
      </c>
      <c r="I24" s="19">
        <v>0</v>
      </c>
      <c r="J24" s="19">
        <v>0</v>
      </c>
      <c r="K24" s="119">
        <v>0</v>
      </c>
      <c r="L24" s="119">
        <v>0</v>
      </c>
    </row>
    <row r="25" spans="1:12">
      <c r="A25" s="60"/>
      <c r="B25" s="119"/>
      <c r="C25" s="19"/>
      <c r="D25" s="19"/>
      <c r="E25" s="19"/>
      <c r="F25" s="19"/>
      <c r="G25" s="119"/>
      <c r="H25" s="22"/>
      <c r="I25" s="19"/>
      <c r="J25" s="19"/>
      <c r="K25" s="119"/>
      <c r="L25" s="119"/>
    </row>
    <row r="26" spans="1:12">
      <c r="A26" s="18" t="s">
        <v>28</v>
      </c>
      <c r="B26" s="19" t="s">
        <v>18</v>
      </c>
      <c r="C26" s="19">
        <f>D26+E26+F26</f>
        <v>144.69999999999999</v>
      </c>
      <c r="D26" s="19">
        <v>51.9</v>
      </c>
      <c r="E26" s="19">
        <v>60.8</v>
      </c>
      <c r="F26" s="19">
        <v>32</v>
      </c>
      <c r="G26" s="22">
        <f>H26+I26+J26</f>
        <v>103.2</v>
      </c>
      <c r="H26" s="21">
        <f>H27+H28+H29+H30</f>
        <v>32.799999999999997</v>
      </c>
      <c r="I26" s="21">
        <f t="shared" ref="I26:K26" si="9">I27+I28+I29+I30</f>
        <v>33.200000000000003</v>
      </c>
      <c r="J26" s="21">
        <f t="shared" si="9"/>
        <v>37.200000000000003</v>
      </c>
      <c r="K26" s="21">
        <f t="shared" si="9"/>
        <v>33.5</v>
      </c>
      <c r="L26" s="19">
        <f>C26+G26+K26</f>
        <v>281.39999999999998</v>
      </c>
    </row>
    <row r="27" spans="1:12" ht="45">
      <c r="A27" s="23" t="s">
        <v>29</v>
      </c>
      <c r="B27" s="19" t="s">
        <v>20</v>
      </c>
      <c r="C27" s="19">
        <f t="shared" ref="C27:C30" si="10">D27+E27+F27</f>
        <v>72.400000000000006</v>
      </c>
      <c r="D27" s="19">
        <v>25.2</v>
      </c>
      <c r="E27" s="19">
        <v>28.8</v>
      </c>
      <c r="F27" s="19">
        <v>18.399999999999999</v>
      </c>
      <c r="G27" s="19">
        <f t="shared" ref="G27:G30" si="11">H27+I27+J27</f>
        <v>46.8</v>
      </c>
      <c r="H27" s="22">
        <v>14.8</v>
      </c>
      <c r="I27" s="19">
        <v>15</v>
      </c>
      <c r="J27" s="19">
        <v>17</v>
      </c>
      <c r="K27" s="19">
        <v>17.2</v>
      </c>
      <c r="L27" s="19">
        <f t="shared" ref="L27:L30" si="12">C27+G27+K27</f>
        <v>136.4</v>
      </c>
    </row>
    <row r="28" spans="1:12" ht="30">
      <c r="A28" s="24"/>
      <c r="B28" s="19" t="s">
        <v>21</v>
      </c>
      <c r="C28" s="19">
        <f t="shared" si="10"/>
        <v>66.099999999999994</v>
      </c>
      <c r="D28" s="19">
        <v>24.5</v>
      </c>
      <c r="E28" s="19">
        <v>29.6</v>
      </c>
      <c r="F28" s="19">
        <v>12</v>
      </c>
      <c r="G28" s="19">
        <f t="shared" si="11"/>
        <v>51.6</v>
      </c>
      <c r="H28" s="22">
        <v>16.399999999999999</v>
      </c>
      <c r="I28" s="19">
        <v>16.600000000000001</v>
      </c>
      <c r="J28" s="19">
        <v>18.600000000000001</v>
      </c>
      <c r="K28" s="19">
        <v>14.6</v>
      </c>
      <c r="L28" s="19">
        <f t="shared" si="12"/>
        <v>132.29999999999998</v>
      </c>
    </row>
    <row r="29" spans="1:12">
      <c r="A29" s="24"/>
      <c r="B29" s="19" t="s">
        <v>22</v>
      </c>
      <c r="C29" s="19">
        <f t="shared" si="10"/>
        <v>6.1999999999999993</v>
      </c>
      <c r="D29" s="19">
        <v>2.2000000000000002</v>
      </c>
      <c r="E29" s="19">
        <v>2.4</v>
      </c>
      <c r="F29" s="19">
        <v>1.6</v>
      </c>
      <c r="G29" s="19">
        <f t="shared" si="11"/>
        <v>4.8000000000000007</v>
      </c>
      <c r="H29" s="22">
        <v>1.6</v>
      </c>
      <c r="I29" s="19">
        <v>1.6</v>
      </c>
      <c r="J29" s="19">
        <v>1.6</v>
      </c>
      <c r="K29" s="19">
        <v>1.7</v>
      </c>
      <c r="L29" s="19">
        <f t="shared" si="12"/>
        <v>12.7</v>
      </c>
    </row>
    <row r="30" spans="1:12">
      <c r="A30" s="25"/>
      <c r="B30" s="19" t="s">
        <v>23</v>
      </c>
      <c r="C30" s="19">
        <f t="shared" si="10"/>
        <v>0</v>
      </c>
      <c r="D30" s="19">
        <v>0</v>
      </c>
      <c r="E30" s="19">
        <v>0</v>
      </c>
      <c r="F30" s="19">
        <v>0</v>
      </c>
      <c r="G30" s="19">
        <f t="shared" si="11"/>
        <v>0</v>
      </c>
      <c r="H30" s="22">
        <v>0</v>
      </c>
      <c r="I30" s="19">
        <v>0</v>
      </c>
      <c r="J30" s="19">
        <v>0</v>
      </c>
      <c r="K30" s="19">
        <v>0</v>
      </c>
      <c r="L30" s="19">
        <f t="shared" si="12"/>
        <v>0</v>
      </c>
    </row>
    <row r="31" spans="1:12">
      <c r="A31" s="105" t="s">
        <v>30</v>
      </c>
      <c r="B31" s="19" t="s">
        <v>18</v>
      </c>
      <c r="C31" s="19">
        <f>D31+E31+F31</f>
        <v>148.1</v>
      </c>
      <c r="D31" s="19">
        <v>148.1</v>
      </c>
      <c r="E31" s="19">
        <v>0</v>
      </c>
      <c r="F31" s="19">
        <v>0</v>
      </c>
      <c r="G31" s="19">
        <f>H31+I31+J31</f>
        <v>0</v>
      </c>
      <c r="H31" s="22">
        <v>0</v>
      </c>
      <c r="I31" s="19">
        <v>0</v>
      </c>
      <c r="J31" s="19">
        <v>0</v>
      </c>
      <c r="K31" s="19">
        <v>0</v>
      </c>
      <c r="L31" s="19">
        <f>C31+G31+K31</f>
        <v>148.1</v>
      </c>
    </row>
    <row r="32" spans="1:12" ht="30">
      <c r="A32" s="105"/>
      <c r="B32" s="19" t="s">
        <v>20</v>
      </c>
      <c r="C32" s="19">
        <f t="shared" ref="C32:C35" si="13">D32+E32+F32</f>
        <v>0</v>
      </c>
      <c r="D32" s="19">
        <v>0</v>
      </c>
      <c r="E32" s="19">
        <v>0</v>
      </c>
      <c r="F32" s="19">
        <v>0</v>
      </c>
      <c r="G32" s="19">
        <v>0</v>
      </c>
      <c r="H32" s="22">
        <v>0</v>
      </c>
      <c r="I32" s="19">
        <v>0</v>
      </c>
      <c r="J32" s="19">
        <v>0</v>
      </c>
      <c r="K32" s="19">
        <v>0</v>
      </c>
      <c r="L32" s="19">
        <f t="shared" ref="L32:L35" si="14">C32+G32+K32</f>
        <v>0</v>
      </c>
    </row>
    <row r="33" spans="1:12" ht="30">
      <c r="A33" s="105"/>
      <c r="B33" s="19" t="s">
        <v>21</v>
      </c>
      <c r="C33" s="19">
        <f t="shared" si="13"/>
        <v>145.9</v>
      </c>
      <c r="D33" s="19">
        <v>145.9</v>
      </c>
      <c r="E33" s="19"/>
      <c r="F33" s="19">
        <v>0</v>
      </c>
      <c r="G33" s="19">
        <v>0</v>
      </c>
      <c r="H33" s="22">
        <v>0</v>
      </c>
      <c r="I33" s="19">
        <v>0</v>
      </c>
      <c r="J33" s="19">
        <v>0</v>
      </c>
      <c r="K33" s="19">
        <v>0</v>
      </c>
      <c r="L33" s="19">
        <f t="shared" si="14"/>
        <v>145.9</v>
      </c>
    </row>
    <row r="34" spans="1:12">
      <c r="A34" s="105"/>
      <c r="B34" s="19" t="s">
        <v>22</v>
      </c>
      <c r="C34" s="19">
        <f t="shared" si="13"/>
        <v>2.2000000000000002</v>
      </c>
      <c r="D34" s="19">
        <v>2.2000000000000002</v>
      </c>
      <c r="E34" s="19">
        <v>0</v>
      </c>
      <c r="F34" s="19">
        <v>0</v>
      </c>
      <c r="G34" s="19">
        <v>0</v>
      </c>
      <c r="H34" s="22">
        <v>0</v>
      </c>
      <c r="I34" s="19">
        <v>0</v>
      </c>
      <c r="J34" s="19">
        <v>0</v>
      </c>
      <c r="K34" s="19">
        <v>0</v>
      </c>
      <c r="L34" s="19">
        <f t="shared" si="14"/>
        <v>2.2000000000000002</v>
      </c>
    </row>
    <row r="35" spans="1:12">
      <c r="A35" s="105"/>
      <c r="B35" s="19" t="s">
        <v>23</v>
      </c>
      <c r="C35" s="19">
        <f t="shared" si="13"/>
        <v>0</v>
      </c>
      <c r="D35" s="19">
        <v>0</v>
      </c>
      <c r="E35" s="19">
        <v>0</v>
      </c>
      <c r="F35" s="19">
        <v>0</v>
      </c>
      <c r="G35" s="19">
        <v>0</v>
      </c>
      <c r="H35" s="22">
        <v>0</v>
      </c>
      <c r="I35" s="19">
        <v>0</v>
      </c>
      <c r="J35" s="19">
        <v>0</v>
      </c>
      <c r="K35" s="19">
        <v>0</v>
      </c>
      <c r="L35" s="19">
        <f t="shared" si="14"/>
        <v>0</v>
      </c>
    </row>
    <row r="36" spans="1:12">
      <c r="A36" s="26" t="s">
        <v>31</v>
      </c>
      <c r="B36" s="83" t="s">
        <v>18</v>
      </c>
      <c r="C36" s="83"/>
      <c r="D36" s="83"/>
      <c r="E36" s="83"/>
      <c r="F36" s="83"/>
      <c r="G36" s="83"/>
      <c r="H36" s="71"/>
      <c r="I36" s="73"/>
      <c r="J36" s="73"/>
      <c r="K36" s="83"/>
      <c r="L36" s="103"/>
    </row>
    <row r="37" spans="1:12">
      <c r="A37" s="58" t="s">
        <v>32</v>
      </c>
      <c r="B37" s="83"/>
      <c r="C37" s="83"/>
      <c r="D37" s="83"/>
      <c r="E37" s="83"/>
      <c r="F37" s="83"/>
      <c r="G37" s="83"/>
      <c r="H37" s="72"/>
      <c r="I37" s="74"/>
      <c r="J37" s="74"/>
      <c r="K37" s="83"/>
      <c r="L37" s="103"/>
    </row>
    <row r="38" spans="1:12">
      <c r="A38" s="59"/>
      <c r="B38" s="83" t="s">
        <v>20</v>
      </c>
      <c r="C38" s="83"/>
      <c r="D38" s="83"/>
      <c r="E38" s="83"/>
      <c r="F38" s="83"/>
      <c r="G38" s="83"/>
      <c r="H38" s="71"/>
      <c r="I38" s="73"/>
      <c r="J38" s="73"/>
      <c r="K38" s="83"/>
      <c r="L38" s="83"/>
    </row>
    <row r="39" spans="1:12">
      <c r="A39" s="59"/>
      <c r="B39" s="83"/>
      <c r="C39" s="83"/>
      <c r="D39" s="83"/>
      <c r="E39" s="83"/>
      <c r="F39" s="83"/>
      <c r="G39" s="83"/>
      <c r="H39" s="72"/>
      <c r="I39" s="74"/>
      <c r="J39" s="74"/>
      <c r="K39" s="83"/>
      <c r="L39" s="83"/>
    </row>
    <row r="40" spans="1:12">
      <c r="A40" s="59"/>
      <c r="B40" s="83" t="s">
        <v>21</v>
      </c>
      <c r="C40" s="83"/>
      <c r="D40" s="83"/>
      <c r="E40" s="83"/>
      <c r="F40" s="83"/>
      <c r="G40" s="83"/>
      <c r="H40" s="71"/>
      <c r="I40" s="73"/>
      <c r="J40" s="73"/>
      <c r="K40" s="83"/>
      <c r="L40" s="83"/>
    </row>
    <row r="41" spans="1:12">
      <c r="A41" s="59"/>
      <c r="B41" s="83"/>
      <c r="C41" s="83"/>
      <c r="D41" s="83"/>
      <c r="E41" s="83"/>
      <c r="F41" s="83"/>
      <c r="G41" s="83"/>
      <c r="H41" s="72"/>
      <c r="I41" s="74"/>
      <c r="J41" s="74"/>
      <c r="K41" s="83"/>
      <c r="L41" s="83"/>
    </row>
    <row r="42" spans="1:12">
      <c r="A42" s="59"/>
      <c r="B42" s="83" t="s">
        <v>22</v>
      </c>
      <c r="C42" s="83"/>
      <c r="D42" s="83"/>
      <c r="E42" s="83"/>
      <c r="F42" s="83"/>
      <c r="G42" s="83"/>
      <c r="H42" s="71"/>
      <c r="I42" s="73"/>
      <c r="J42" s="73"/>
      <c r="K42" s="83"/>
      <c r="L42" s="103"/>
    </row>
    <row r="43" spans="1:12">
      <c r="A43" s="59"/>
      <c r="B43" s="83"/>
      <c r="C43" s="83"/>
      <c r="D43" s="83"/>
      <c r="E43" s="83"/>
      <c r="F43" s="83"/>
      <c r="G43" s="83"/>
      <c r="H43" s="72"/>
      <c r="I43" s="74"/>
      <c r="J43" s="74"/>
      <c r="K43" s="83"/>
      <c r="L43" s="103"/>
    </row>
    <row r="44" spans="1:12">
      <c r="A44" s="60"/>
      <c r="B44" s="11" t="s">
        <v>23</v>
      </c>
      <c r="C44" s="11"/>
      <c r="D44" s="11"/>
      <c r="E44" s="11"/>
      <c r="F44" s="11"/>
      <c r="G44" s="11"/>
      <c r="H44" s="14"/>
      <c r="I44" s="11"/>
      <c r="J44" s="11"/>
      <c r="K44" s="11"/>
      <c r="L44" s="11"/>
    </row>
    <row r="45" spans="1:12">
      <c r="A45" s="61" t="s">
        <v>111</v>
      </c>
      <c r="B45" s="11" t="s">
        <v>18</v>
      </c>
      <c r="C45" s="11">
        <f t="shared" ref="C45:C47" si="15">D45+E45+F45</f>
        <v>1.4430000000000001</v>
      </c>
      <c r="D45" s="11">
        <v>0.46300000000000002</v>
      </c>
      <c r="E45" s="11">
        <v>0.48099999999999998</v>
      </c>
      <c r="F45" s="11">
        <v>0.499</v>
      </c>
      <c r="G45" s="11">
        <v>0.504</v>
      </c>
      <c r="H45" s="27">
        <v>0.504</v>
      </c>
      <c r="I45" s="11"/>
      <c r="J45" s="11"/>
      <c r="K45" s="11"/>
      <c r="L45" s="16">
        <f>C45+H45+K45</f>
        <v>1.9470000000000001</v>
      </c>
    </row>
    <row r="46" spans="1:12" ht="30">
      <c r="A46" s="58"/>
      <c r="B46" s="11" t="s">
        <v>20</v>
      </c>
      <c r="C46" s="11">
        <f t="shared" si="15"/>
        <v>0</v>
      </c>
      <c r="D46" s="11"/>
      <c r="E46" s="11"/>
      <c r="F46" s="11"/>
      <c r="G46" s="11"/>
      <c r="H46" s="14"/>
      <c r="I46" s="11"/>
      <c r="J46" s="11"/>
      <c r="K46" s="11"/>
      <c r="L46" s="16"/>
    </row>
    <row r="47" spans="1:12" ht="30">
      <c r="A47" s="58"/>
      <c r="B47" s="11" t="s">
        <v>21</v>
      </c>
      <c r="C47" s="11">
        <f t="shared" si="15"/>
        <v>0</v>
      </c>
      <c r="D47" s="11"/>
      <c r="E47" s="11"/>
      <c r="F47" s="11"/>
      <c r="G47" s="11"/>
      <c r="H47" s="14"/>
      <c r="I47" s="11"/>
      <c r="J47" s="11"/>
      <c r="K47" s="11"/>
      <c r="L47" s="16"/>
    </row>
    <row r="48" spans="1:12">
      <c r="A48" s="58"/>
      <c r="B48" s="11" t="s">
        <v>22</v>
      </c>
      <c r="C48" s="11">
        <f>D48+E48+F48</f>
        <v>1.4430000000000001</v>
      </c>
      <c r="D48" s="11">
        <v>0.46300000000000002</v>
      </c>
      <c r="E48" s="11">
        <v>0.48099999999999998</v>
      </c>
      <c r="F48" s="11">
        <v>0.499</v>
      </c>
      <c r="G48" s="11">
        <v>0.504</v>
      </c>
      <c r="H48" s="27">
        <v>0.504</v>
      </c>
      <c r="I48" s="11"/>
      <c r="J48" s="11"/>
      <c r="K48" s="11"/>
      <c r="L48" s="16">
        <f t="shared" ref="L48" si="16">C48+H48+K48</f>
        <v>1.9470000000000001</v>
      </c>
    </row>
    <row r="49" spans="1:12">
      <c r="A49" s="62"/>
      <c r="B49" s="11" t="s">
        <v>23</v>
      </c>
      <c r="C49" s="11"/>
      <c r="D49" s="11"/>
      <c r="E49" s="11"/>
      <c r="F49" s="11"/>
      <c r="G49" s="11"/>
      <c r="H49" s="14"/>
      <c r="I49" s="11"/>
      <c r="J49" s="11"/>
      <c r="K49" s="11"/>
      <c r="L49" s="11"/>
    </row>
    <row r="50" spans="1:12" ht="45">
      <c r="A50" s="26" t="s">
        <v>33</v>
      </c>
      <c r="B50" s="11" t="s">
        <v>18</v>
      </c>
      <c r="C50" s="11"/>
      <c r="D50" s="11"/>
      <c r="E50" s="11"/>
      <c r="F50" s="11"/>
      <c r="G50" s="11"/>
      <c r="H50" s="14"/>
      <c r="I50" s="11"/>
      <c r="J50" s="11"/>
      <c r="K50" s="11"/>
      <c r="L50" s="16"/>
    </row>
    <row r="51" spans="1:12" ht="30">
      <c r="A51" s="28"/>
      <c r="B51" s="11" t="s">
        <v>20</v>
      </c>
      <c r="C51" s="11"/>
      <c r="D51" s="11"/>
      <c r="E51" s="11"/>
      <c r="F51" s="11"/>
      <c r="G51" s="11"/>
      <c r="H51" s="14"/>
      <c r="I51" s="11"/>
      <c r="J51" s="11"/>
      <c r="K51" s="11"/>
      <c r="L51" s="11"/>
    </row>
    <row r="52" spans="1:12" ht="30">
      <c r="A52" s="28"/>
      <c r="B52" s="11" t="s">
        <v>21</v>
      </c>
      <c r="C52" s="11"/>
      <c r="D52" s="11"/>
      <c r="E52" s="11"/>
      <c r="F52" s="11"/>
      <c r="G52" s="11"/>
      <c r="H52" s="14"/>
      <c r="I52" s="11"/>
      <c r="J52" s="11"/>
      <c r="K52" s="11"/>
      <c r="L52" s="11"/>
    </row>
    <row r="53" spans="1:12">
      <c r="A53" s="28"/>
      <c r="B53" s="11" t="s">
        <v>22</v>
      </c>
      <c r="C53" s="11"/>
      <c r="D53" s="11"/>
      <c r="E53" s="11"/>
      <c r="F53" s="11"/>
      <c r="G53" s="11"/>
      <c r="H53" s="14"/>
      <c r="I53" s="11"/>
      <c r="J53" s="11"/>
      <c r="K53" s="11"/>
      <c r="L53" s="11"/>
    </row>
    <row r="54" spans="1:12">
      <c r="A54" s="29"/>
      <c r="B54" s="11" t="s">
        <v>23</v>
      </c>
      <c r="C54" s="11"/>
      <c r="D54" s="11"/>
      <c r="E54" s="11"/>
      <c r="F54" s="11"/>
      <c r="G54" s="11"/>
      <c r="H54" s="14"/>
      <c r="I54" s="11"/>
      <c r="J54" s="11"/>
      <c r="K54" s="11"/>
      <c r="L54" s="11"/>
    </row>
    <row r="55" spans="1:12">
      <c r="A55" s="26" t="s">
        <v>34</v>
      </c>
      <c r="B55" s="11" t="s">
        <v>18</v>
      </c>
      <c r="C55" s="13">
        <f>D55+E55+F55</f>
        <v>365.35300000000001</v>
      </c>
      <c r="D55" s="11">
        <f>D56+D57+D58+D59</f>
        <v>248.54</v>
      </c>
      <c r="E55" s="11">
        <f t="shared" ref="E55:F55" si="17">E56+E57+E58+E59</f>
        <v>88.585000000000008</v>
      </c>
      <c r="F55" s="11">
        <f t="shared" si="17"/>
        <v>28.228000000000002</v>
      </c>
      <c r="G55" s="14">
        <f>H55+I55+J55</f>
        <v>349.96100000000001</v>
      </c>
      <c r="H55" s="14">
        <f>H56+H57+H58+H59</f>
        <v>20.644999999999996</v>
      </c>
      <c r="I55" s="14">
        <f t="shared" ref="I55:J55" si="18">I56+I57+I58+I59</f>
        <v>307.70000000000005</v>
      </c>
      <c r="J55" s="14">
        <f t="shared" si="18"/>
        <v>21.616</v>
      </c>
      <c r="K55" s="11">
        <f t="shared" ref="K55" si="19">K60+K66</f>
        <v>0</v>
      </c>
      <c r="L55" s="16">
        <f>C55+G55+K55</f>
        <v>715.31400000000008</v>
      </c>
    </row>
    <row r="56" spans="1:12" ht="30">
      <c r="A56" s="58" t="s">
        <v>35</v>
      </c>
      <c r="B56" s="11" t="s">
        <v>20</v>
      </c>
      <c r="C56" s="11">
        <f t="shared" ref="C56:C59" si="20">D56+E56+F56</f>
        <v>310.74</v>
      </c>
      <c r="D56" s="11">
        <f t="shared" ref="D56:K59" si="21">D61+D67</f>
        <v>217.24</v>
      </c>
      <c r="E56" s="11">
        <f t="shared" si="21"/>
        <v>70.900000000000006</v>
      </c>
      <c r="F56" s="11">
        <f t="shared" si="21"/>
        <v>22.6</v>
      </c>
      <c r="G56" s="14">
        <f t="shared" ref="G56:G59" si="22">H56+I56+J56</f>
        <v>279.90000000000003</v>
      </c>
      <c r="H56" s="14">
        <f t="shared" si="21"/>
        <v>16.5</v>
      </c>
      <c r="I56" s="11">
        <f t="shared" si="21"/>
        <v>246.1</v>
      </c>
      <c r="J56" s="11">
        <f t="shared" si="21"/>
        <v>17.3</v>
      </c>
      <c r="K56" s="11">
        <f t="shared" si="21"/>
        <v>0</v>
      </c>
      <c r="L56" s="16">
        <f t="shared" ref="L56:L59" si="23">C56+G56+K56</f>
        <v>590.6400000000001</v>
      </c>
    </row>
    <row r="57" spans="1:12" ht="30">
      <c r="A57" s="59"/>
      <c r="B57" s="11" t="s">
        <v>21</v>
      </c>
      <c r="C57" s="11">
        <f t="shared" si="20"/>
        <v>50.744999999999997</v>
      </c>
      <c r="D57" s="11">
        <f t="shared" si="21"/>
        <v>28.6</v>
      </c>
      <c r="E57" s="11">
        <f t="shared" si="21"/>
        <v>16.799999999999997</v>
      </c>
      <c r="F57" s="11">
        <f t="shared" si="21"/>
        <v>5.3449999999999998</v>
      </c>
      <c r="G57" s="14">
        <f t="shared" si="22"/>
        <v>66.539999999999992</v>
      </c>
      <c r="H57" s="14">
        <f t="shared" si="21"/>
        <v>3.9399999999999995</v>
      </c>
      <c r="I57" s="11">
        <f t="shared" si="21"/>
        <v>58.5</v>
      </c>
      <c r="J57" s="11">
        <f t="shared" si="21"/>
        <v>4.0999999999999996</v>
      </c>
      <c r="K57" s="11">
        <f t="shared" si="21"/>
        <v>0</v>
      </c>
      <c r="L57" s="16">
        <f t="shared" si="23"/>
        <v>117.285</v>
      </c>
    </row>
    <row r="58" spans="1:12">
      <c r="A58" s="59"/>
      <c r="B58" s="11" t="s">
        <v>22</v>
      </c>
      <c r="C58" s="11">
        <f t="shared" si="20"/>
        <v>3.8679999999999999</v>
      </c>
      <c r="D58" s="11">
        <f t="shared" si="21"/>
        <v>2.7</v>
      </c>
      <c r="E58" s="11">
        <f t="shared" si="21"/>
        <v>0.88500000000000001</v>
      </c>
      <c r="F58" s="11">
        <f t="shared" si="21"/>
        <v>0.28300000000000003</v>
      </c>
      <c r="G58" s="27">
        <f t="shared" si="22"/>
        <v>3.5210000000000004</v>
      </c>
      <c r="H58" s="14">
        <f t="shared" si="21"/>
        <v>0.20499999999999999</v>
      </c>
      <c r="I58" s="11">
        <f t="shared" si="21"/>
        <v>3.1</v>
      </c>
      <c r="J58" s="11">
        <f t="shared" si="21"/>
        <v>0.216</v>
      </c>
      <c r="K58" s="11">
        <f t="shared" si="21"/>
        <v>0</v>
      </c>
      <c r="L58" s="16">
        <f t="shared" si="23"/>
        <v>7.3890000000000002</v>
      </c>
    </row>
    <row r="59" spans="1:12">
      <c r="A59" s="60"/>
      <c r="B59" s="11" t="s">
        <v>23</v>
      </c>
      <c r="C59" s="11">
        <f t="shared" si="20"/>
        <v>0</v>
      </c>
      <c r="D59" s="11">
        <f t="shared" si="21"/>
        <v>0</v>
      </c>
      <c r="E59" s="11">
        <f t="shared" si="21"/>
        <v>0</v>
      </c>
      <c r="F59" s="11">
        <f t="shared" si="21"/>
        <v>0</v>
      </c>
      <c r="G59" s="14">
        <f t="shared" si="22"/>
        <v>0</v>
      </c>
      <c r="H59" s="14">
        <f t="shared" si="21"/>
        <v>0</v>
      </c>
      <c r="I59" s="11">
        <f t="shared" si="21"/>
        <v>0</v>
      </c>
      <c r="J59" s="11">
        <f t="shared" si="21"/>
        <v>0</v>
      </c>
      <c r="K59" s="11">
        <f t="shared" si="21"/>
        <v>0</v>
      </c>
      <c r="L59" s="16">
        <f t="shared" si="23"/>
        <v>0</v>
      </c>
    </row>
    <row r="60" spans="1:12">
      <c r="A60" s="61" t="s">
        <v>105</v>
      </c>
      <c r="B60" s="11" t="s">
        <v>18</v>
      </c>
      <c r="C60" s="30">
        <f>D60+E60+F60</f>
        <v>208.85300000000001</v>
      </c>
      <c r="D60" s="11">
        <f>D61+D62+D63+D64</f>
        <v>137.54000000000002</v>
      </c>
      <c r="E60" s="11">
        <f t="shared" ref="E60:F60" si="24">E61+E62+E63+E64</f>
        <v>48.584999999999994</v>
      </c>
      <c r="F60" s="11">
        <f t="shared" si="24"/>
        <v>22.728000000000002</v>
      </c>
      <c r="G60" s="31">
        <f>H60+I60+J60</f>
        <v>182.971</v>
      </c>
      <c r="H60" s="14">
        <f>H61+H62+H63</f>
        <v>14.645</v>
      </c>
      <c r="I60" s="14">
        <f t="shared" ref="I60:J60" si="25">I61+I62+I63</f>
        <v>155.69999999999999</v>
      </c>
      <c r="J60" s="14">
        <f t="shared" si="25"/>
        <v>12.625999999999999</v>
      </c>
      <c r="K60" s="11"/>
      <c r="L60" s="16">
        <f>C60+G60+K60</f>
        <v>391.82400000000001</v>
      </c>
    </row>
    <row r="61" spans="1:12" ht="30">
      <c r="A61" s="58"/>
      <c r="B61" s="11" t="s">
        <v>20</v>
      </c>
      <c r="C61" s="11">
        <f t="shared" ref="C61:C63" si="26">D61+E61+F61</f>
        <v>167.14</v>
      </c>
      <c r="D61" s="11">
        <v>110.04</v>
      </c>
      <c r="E61" s="11">
        <v>38.9</v>
      </c>
      <c r="F61" s="11">
        <v>18.2</v>
      </c>
      <c r="G61" s="11">
        <f t="shared" ref="G61:G63" si="27">H61+I61+J61</f>
        <v>146.29999999999998</v>
      </c>
      <c r="H61" s="14">
        <v>11.7</v>
      </c>
      <c r="I61" s="11">
        <v>124.5</v>
      </c>
      <c r="J61" s="11">
        <v>10.1</v>
      </c>
      <c r="K61" s="11"/>
      <c r="L61" s="16">
        <f t="shared" ref="L61:L63" si="28">C61+G61+K61</f>
        <v>313.43999999999994</v>
      </c>
    </row>
    <row r="62" spans="1:12" ht="30">
      <c r="A62" s="58"/>
      <c r="B62" s="11" t="s">
        <v>21</v>
      </c>
      <c r="C62" s="11">
        <f t="shared" si="26"/>
        <v>39.599999999999994</v>
      </c>
      <c r="D62" s="11">
        <v>26.1</v>
      </c>
      <c r="E62" s="11">
        <v>9.1999999999999993</v>
      </c>
      <c r="F62" s="11">
        <v>4.3</v>
      </c>
      <c r="G62" s="11">
        <f t="shared" si="27"/>
        <v>34.799999999999997</v>
      </c>
      <c r="H62" s="14">
        <v>2.8</v>
      </c>
      <c r="I62" s="11">
        <v>29.6</v>
      </c>
      <c r="J62" s="11">
        <v>2.4</v>
      </c>
      <c r="K62" s="11"/>
      <c r="L62" s="16">
        <f t="shared" si="28"/>
        <v>74.399999999999991</v>
      </c>
    </row>
    <row r="63" spans="1:12">
      <c r="A63" s="58"/>
      <c r="B63" s="11" t="s">
        <v>22</v>
      </c>
      <c r="C63" s="11">
        <f t="shared" si="26"/>
        <v>2.113</v>
      </c>
      <c r="D63" s="11">
        <v>1.4</v>
      </c>
      <c r="E63" s="11">
        <v>0.48499999999999999</v>
      </c>
      <c r="F63" s="11">
        <v>0.22800000000000001</v>
      </c>
      <c r="G63" s="11">
        <f t="shared" si="27"/>
        <v>1.871</v>
      </c>
      <c r="H63" s="14">
        <v>0.14499999999999999</v>
      </c>
      <c r="I63" s="11">
        <v>1.6</v>
      </c>
      <c r="J63" s="11">
        <v>0.126</v>
      </c>
      <c r="K63" s="11"/>
      <c r="L63" s="16">
        <f t="shared" si="28"/>
        <v>3.984</v>
      </c>
    </row>
    <row r="64" spans="1:12">
      <c r="A64" s="58"/>
      <c r="B64" s="83" t="s">
        <v>23</v>
      </c>
      <c r="C64" s="83"/>
      <c r="D64" s="83"/>
      <c r="E64" s="83"/>
      <c r="F64" s="83"/>
      <c r="G64" s="83"/>
      <c r="H64" s="71"/>
      <c r="I64" s="73"/>
      <c r="J64" s="73"/>
      <c r="K64" s="83"/>
      <c r="L64" s="83"/>
    </row>
    <row r="65" spans="1:12">
      <c r="A65" s="62"/>
      <c r="B65" s="83"/>
      <c r="C65" s="83"/>
      <c r="D65" s="83"/>
      <c r="E65" s="83"/>
      <c r="F65" s="83"/>
      <c r="G65" s="83"/>
      <c r="H65" s="72"/>
      <c r="I65" s="74"/>
      <c r="J65" s="74"/>
      <c r="K65" s="83"/>
      <c r="L65" s="83"/>
    </row>
    <row r="66" spans="1:12" ht="30">
      <c r="A66" s="26" t="s">
        <v>36</v>
      </c>
      <c r="B66" s="11" t="s">
        <v>18</v>
      </c>
      <c r="C66" s="11">
        <f>C67+C68+C69</f>
        <v>156.5</v>
      </c>
      <c r="D66" s="11">
        <f t="shared" ref="D66:J66" si="29">D67+D68+D69</f>
        <v>111</v>
      </c>
      <c r="E66" s="11">
        <f t="shared" si="29"/>
        <v>40</v>
      </c>
      <c r="F66" s="11">
        <f t="shared" si="29"/>
        <v>5.5</v>
      </c>
      <c r="G66" s="11">
        <f t="shared" si="29"/>
        <v>166.99</v>
      </c>
      <c r="H66" s="14">
        <f t="shared" si="29"/>
        <v>5.9999999999999991</v>
      </c>
      <c r="I66" s="11">
        <f t="shared" si="29"/>
        <v>152</v>
      </c>
      <c r="J66" s="11">
        <f t="shared" si="29"/>
        <v>8.99</v>
      </c>
      <c r="K66" s="11"/>
      <c r="L66" s="13">
        <f>C66+G66</f>
        <v>323.49</v>
      </c>
    </row>
    <row r="67" spans="1:12" ht="30">
      <c r="A67" s="32"/>
      <c r="B67" s="11" t="s">
        <v>20</v>
      </c>
      <c r="C67" s="11">
        <f>D67+E67+F67</f>
        <v>143.6</v>
      </c>
      <c r="D67" s="11">
        <v>107.2</v>
      </c>
      <c r="E67" s="11">
        <v>32</v>
      </c>
      <c r="F67" s="11">
        <v>4.4000000000000004</v>
      </c>
      <c r="G67" s="11">
        <f>H67+I67+J67</f>
        <v>133.6</v>
      </c>
      <c r="H67" s="14">
        <v>4.8</v>
      </c>
      <c r="I67" s="11">
        <v>121.6</v>
      </c>
      <c r="J67" s="11">
        <v>7.2</v>
      </c>
      <c r="K67" s="11"/>
      <c r="L67" s="13">
        <f t="shared" ref="L67:L69" si="30">C67+G67</f>
        <v>277.2</v>
      </c>
    </row>
    <row r="68" spans="1:12" ht="30">
      <c r="A68" s="32"/>
      <c r="B68" s="11" t="s">
        <v>21</v>
      </c>
      <c r="C68" s="11">
        <f t="shared" ref="C68:C69" si="31">D68+E68+F68</f>
        <v>11.145</v>
      </c>
      <c r="D68" s="11">
        <v>2.5</v>
      </c>
      <c r="E68" s="11">
        <v>7.6</v>
      </c>
      <c r="F68" s="11">
        <v>1.0449999999999999</v>
      </c>
      <c r="G68" s="11">
        <f t="shared" ref="G68:G69" si="32">H68+I68+J68</f>
        <v>31.74</v>
      </c>
      <c r="H68" s="14">
        <v>1.1399999999999999</v>
      </c>
      <c r="I68" s="11">
        <v>28.9</v>
      </c>
      <c r="J68" s="11">
        <v>1.7</v>
      </c>
      <c r="K68" s="11"/>
      <c r="L68" s="13">
        <f t="shared" si="30"/>
        <v>42.884999999999998</v>
      </c>
    </row>
    <row r="69" spans="1:12">
      <c r="A69" s="24"/>
      <c r="B69" s="11" t="s">
        <v>22</v>
      </c>
      <c r="C69" s="11">
        <f t="shared" si="31"/>
        <v>1.7550000000000001</v>
      </c>
      <c r="D69" s="11">
        <v>1.3</v>
      </c>
      <c r="E69" s="11">
        <v>0.4</v>
      </c>
      <c r="F69" s="11">
        <v>5.5E-2</v>
      </c>
      <c r="G69" s="11">
        <f t="shared" si="32"/>
        <v>1.6500000000000001</v>
      </c>
      <c r="H69" s="14">
        <v>0.06</v>
      </c>
      <c r="I69" s="11">
        <v>1.5</v>
      </c>
      <c r="J69" s="11">
        <v>0.09</v>
      </c>
      <c r="K69" s="11"/>
      <c r="L69" s="13">
        <f t="shared" si="30"/>
        <v>3.4050000000000002</v>
      </c>
    </row>
    <row r="70" spans="1:12">
      <c r="A70" s="25"/>
      <c r="B70" s="11" t="s">
        <v>23</v>
      </c>
      <c r="C70" s="11"/>
      <c r="D70" s="11"/>
      <c r="E70" s="11"/>
      <c r="F70" s="11"/>
      <c r="G70" s="11"/>
      <c r="H70" s="14"/>
      <c r="I70" s="11"/>
      <c r="J70" s="11"/>
      <c r="K70" s="11"/>
      <c r="L70" s="11"/>
    </row>
    <row r="71" spans="1:12">
      <c r="A71" s="61" t="s">
        <v>37</v>
      </c>
      <c r="B71" s="11" t="s">
        <v>18</v>
      </c>
      <c r="C71" s="11"/>
      <c r="D71" s="11"/>
      <c r="E71" s="11"/>
      <c r="F71" s="11"/>
      <c r="G71" s="11"/>
      <c r="H71" s="14"/>
      <c r="I71" s="11"/>
      <c r="J71" s="11"/>
      <c r="K71" s="11"/>
      <c r="L71" s="11"/>
    </row>
    <row r="72" spans="1:12" ht="30">
      <c r="A72" s="58"/>
      <c r="B72" s="11" t="s">
        <v>20</v>
      </c>
      <c r="C72" s="11"/>
      <c r="D72" s="11"/>
      <c r="E72" s="11"/>
      <c r="F72" s="11"/>
      <c r="G72" s="11"/>
      <c r="H72" s="14"/>
      <c r="I72" s="11"/>
      <c r="J72" s="11"/>
      <c r="K72" s="11"/>
      <c r="L72" s="11"/>
    </row>
    <row r="73" spans="1:12" ht="30">
      <c r="A73" s="58"/>
      <c r="B73" s="11" t="s">
        <v>21</v>
      </c>
      <c r="C73" s="11"/>
      <c r="D73" s="11"/>
      <c r="E73" s="11"/>
      <c r="F73" s="11"/>
      <c r="G73" s="11"/>
      <c r="H73" s="14"/>
      <c r="I73" s="11"/>
      <c r="J73" s="11"/>
      <c r="K73" s="11"/>
      <c r="L73" s="11"/>
    </row>
    <row r="74" spans="1:12">
      <c r="A74" s="58"/>
      <c r="B74" s="11" t="s">
        <v>22</v>
      </c>
      <c r="C74" s="11"/>
      <c r="D74" s="11"/>
      <c r="E74" s="11"/>
      <c r="F74" s="11"/>
      <c r="G74" s="11"/>
      <c r="H74" s="14"/>
      <c r="I74" s="11"/>
      <c r="J74" s="11"/>
      <c r="K74" s="11"/>
      <c r="L74" s="11"/>
    </row>
    <row r="75" spans="1:12">
      <c r="A75" s="62"/>
      <c r="B75" s="11" t="s">
        <v>23</v>
      </c>
      <c r="C75" s="11"/>
      <c r="D75" s="11"/>
      <c r="E75" s="11"/>
      <c r="F75" s="11"/>
      <c r="G75" s="11"/>
      <c r="H75" s="14"/>
      <c r="I75" s="11"/>
      <c r="J75" s="11"/>
      <c r="K75" s="11"/>
      <c r="L75" s="11"/>
    </row>
    <row r="76" spans="1:12">
      <c r="A76" s="61" t="s">
        <v>38</v>
      </c>
      <c r="B76" s="11" t="s">
        <v>18</v>
      </c>
      <c r="C76" s="11"/>
      <c r="D76" s="11"/>
      <c r="E76" s="11"/>
      <c r="F76" s="11"/>
      <c r="G76" s="11"/>
      <c r="H76" s="14"/>
      <c r="I76" s="11"/>
      <c r="J76" s="11"/>
      <c r="K76" s="11"/>
      <c r="L76" s="11"/>
    </row>
    <row r="77" spans="1:12" ht="30">
      <c r="A77" s="58"/>
      <c r="B77" s="11" t="s">
        <v>20</v>
      </c>
      <c r="C77" s="11"/>
      <c r="D77" s="11"/>
      <c r="E77" s="11"/>
      <c r="F77" s="11"/>
      <c r="G77" s="11"/>
      <c r="H77" s="14"/>
      <c r="I77" s="11"/>
      <c r="J77" s="11"/>
      <c r="K77" s="11"/>
      <c r="L77" s="11"/>
    </row>
    <row r="78" spans="1:12" ht="30">
      <c r="A78" s="58"/>
      <c r="B78" s="11" t="s">
        <v>21</v>
      </c>
      <c r="C78" s="11"/>
      <c r="D78" s="11"/>
      <c r="E78" s="11"/>
      <c r="F78" s="11"/>
      <c r="G78" s="11"/>
      <c r="H78" s="14"/>
      <c r="I78" s="11"/>
      <c r="J78" s="11"/>
      <c r="K78" s="11"/>
      <c r="L78" s="11"/>
    </row>
    <row r="79" spans="1:12">
      <c r="A79" s="58"/>
      <c r="B79" s="11" t="s">
        <v>22</v>
      </c>
      <c r="C79" s="11"/>
      <c r="D79" s="11"/>
      <c r="E79" s="11"/>
      <c r="F79" s="11"/>
      <c r="G79" s="11"/>
      <c r="H79" s="14"/>
      <c r="I79" s="11"/>
      <c r="J79" s="11"/>
      <c r="K79" s="11"/>
      <c r="L79" s="11"/>
    </row>
    <row r="80" spans="1:12">
      <c r="A80" s="62"/>
      <c r="B80" s="11" t="s">
        <v>23</v>
      </c>
      <c r="C80" s="11"/>
      <c r="D80" s="11"/>
      <c r="E80" s="11"/>
      <c r="F80" s="11"/>
      <c r="G80" s="11"/>
      <c r="H80" s="14"/>
      <c r="I80" s="11"/>
      <c r="J80" s="11"/>
      <c r="K80" s="11"/>
      <c r="L80" s="11"/>
    </row>
    <row r="81" spans="1:12">
      <c r="A81" s="26" t="s">
        <v>39</v>
      </c>
      <c r="B81" s="11" t="s">
        <v>18</v>
      </c>
      <c r="C81" s="11"/>
      <c r="D81" s="11"/>
      <c r="E81" s="11"/>
      <c r="F81" s="11"/>
      <c r="G81" s="11"/>
      <c r="H81" s="14"/>
      <c r="I81" s="11"/>
      <c r="J81" s="11"/>
      <c r="K81" s="11"/>
      <c r="L81" s="11"/>
    </row>
    <row r="82" spans="1:12" ht="30">
      <c r="A82" s="100" t="s">
        <v>40</v>
      </c>
      <c r="B82" s="11" t="s">
        <v>20</v>
      </c>
      <c r="C82" s="11"/>
      <c r="D82" s="11"/>
      <c r="E82" s="11"/>
      <c r="F82" s="11"/>
      <c r="G82" s="11"/>
      <c r="H82" s="14"/>
      <c r="I82" s="11"/>
      <c r="J82" s="11"/>
      <c r="K82" s="11"/>
      <c r="L82" s="11"/>
    </row>
    <row r="83" spans="1:12" ht="30">
      <c r="A83" s="101"/>
      <c r="B83" s="11" t="s">
        <v>21</v>
      </c>
      <c r="C83" s="11"/>
      <c r="D83" s="11"/>
      <c r="E83" s="11"/>
      <c r="F83" s="11"/>
      <c r="G83" s="11"/>
      <c r="H83" s="14"/>
      <c r="I83" s="11"/>
      <c r="J83" s="11"/>
      <c r="K83" s="11"/>
      <c r="L83" s="11"/>
    </row>
    <row r="84" spans="1:12">
      <c r="A84" s="101"/>
      <c r="B84" s="11" t="s">
        <v>22</v>
      </c>
      <c r="C84" s="11"/>
      <c r="D84" s="11"/>
      <c r="E84" s="11"/>
      <c r="F84" s="11"/>
      <c r="G84" s="11"/>
      <c r="H84" s="14"/>
      <c r="I84" s="11"/>
      <c r="J84" s="11"/>
      <c r="K84" s="11"/>
      <c r="L84" s="11"/>
    </row>
    <row r="85" spans="1:12">
      <c r="A85" s="101"/>
      <c r="B85" s="11" t="s">
        <v>23</v>
      </c>
      <c r="C85" s="11"/>
      <c r="D85" s="11"/>
      <c r="E85" s="11"/>
      <c r="F85" s="11"/>
      <c r="G85" s="11"/>
      <c r="H85" s="14"/>
      <c r="I85" s="11"/>
      <c r="J85" s="11"/>
      <c r="K85" s="11"/>
      <c r="L85" s="11"/>
    </row>
    <row r="86" spans="1:12">
      <c r="A86" s="102"/>
      <c r="B86" s="11"/>
      <c r="C86" s="11"/>
      <c r="D86" s="11"/>
      <c r="E86" s="11"/>
      <c r="F86" s="11"/>
      <c r="G86" s="11"/>
      <c r="H86" s="14"/>
      <c r="I86" s="11"/>
      <c r="J86" s="11"/>
      <c r="K86" s="11"/>
      <c r="L86" s="11"/>
    </row>
    <row r="87" spans="1:12">
      <c r="A87" s="61" t="s">
        <v>41</v>
      </c>
      <c r="B87" s="11" t="s">
        <v>18</v>
      </c>
      <c r="C87" s="11"/>
      <c r="D87" s="11"/>
      <c r="E87" s="11"/>
      <c r="F87" s="11"/>
      <c r="G87" s="11"/>
      <c r="H87" s="14"/>
      <c r="I87" s="11"/>
      <c r="J87" s="11"/>
      <c r="K87" s="11"/>
      <c r="L87" s="11"/>
    </row>
    <row r="88" spans="1:12" ht="30">
      <c r="A88" s="58"/>
      <c r="B88" s="11" t="s">
        <v>20</v>
      </c>
      <c r="C88" s="11"/>
      <c r="D88" s="11"/>
      <c r="E88" s="11"/>
      <c r="F88" s="11"/>
      <c r="G88" s="11"/>
      <c r="H88" s="14"/>
      <c r="I88" s="11"/>
      <c r="J88" s="11"/>
      <c r="K88" s="11"/>
      <c r="L88" s="11"/>
    </row>
    <row r="89" spans="1:12" ht="30">
      <c r="A89" s="58"/>
      <c r="B89" s="11" t="s">
        <v>21</v>
      </c>
      <c r="C89" s="11"/>
      <c r="D89" s="11"/>
      <c r="E89" s="11"/>
      <c r="F89" s="11"/>
      <c r="G89" s="11"/>
      <c r="H89" s="14"/>
      <c r="I89" s="11"/>
      <c r="J89" s="11"/>
      <c r="K89" s="11"/>
      <c r="L89" s="11"/>
    </row>
    <row r="90" spans="1:12">
      <c r="A90" s="58"/>
      <c r="B90" s="11" t="s">
        <v>22</v>
      </c>
      <c r="C90" s="11"/>
      <c r="D90" s="11"/>
      <c r="E90" s="11"/>
      <c r="F90" s="11"/>
      <c r="G90" s="11"/>
      <c r="H90" s="14"/>
      <c r="I90" s="11"/>
      <c r="J90" s="11"/>
      <c r="K90" s="11"/>
      <c r="L90" s="11"/>
    </row>
    <row r="91" spans="1:12">
      <c r="A91" s="62"/>
      <c r="B91" s="11" t="s">
        <v>23</v>
      </c>
      <c r="C91" s="11"/>
      <c r="D91" s="11"/>
      <c r="E91" s="11"/>
      <c r="F91" s="11"/>
      <c r="G91" s="11"/>
      <c r="H91" s="14"/>
      <c r="I91" s="11"/>
      <c r="J91" s="11"/>
      <c r="K91" s="11"/>
      <c r="L91" s="11"/>
    </row>
    <row r="92" spans="1:12">
      <c r="A92" s="26" t="s">
        <v>42</v>
      </c>
      <c r="B92" s="11" t="s">
        <v>18</v>
      </c>
      <c r="C92" s="11"/>
      <c r="D92" s="11"/>
      <c r="E92" s="11"/>
      <c r="F92" s="11"/>
      <c r="G92" s="11"/>
      <c r="H92" s="14"/>
      <c r="I92" s="11"/>
      <c r="J92" s="11"/>
      <c r="K92" s="11"/>
      <c r="L92" s="11"/>
    </row>
    <row r="93" spans="1:12" ht="30">
      <c r="A93" s="100" t="s">
        <v>43</v>
      </c>
      <c r="B93" s="11" t="s">
        <v>20</v>
      </c>
      <c r="C93" s="11"/>
      <c r="D93" s="11"/>
      <c r="E93" s="11"/>
      <c r="F93" s="11"/>
      <c r="G93" s="11"/>
      <c r="H93" s="14"/>
      <c r="I93" s="11"/>
      <c r="J93" s="11"/>
      <c r="K93" s="11"/>
      <c r="L93" s="11"/>
    </row>
    <row r="94" spans="1:12" ht="30">
      <c r="A94" s="101"/>
      <c r="B94" s="11" t="s">
        <v>21</v>
      </c>
      <c r="C94" s="11"/>
      <c r="D94" s="11"/>
      <c r="E94" s="11"/>
      <c r="F94" s="11"/>
      <c r="G94" s="11"/>
      <c r="H94" s="14"/>
      <c r="I94" s="11"/>
      <c r="J94" s="11"/>
      <c r="K94" s="11"/>
      <c r="L94" s="11"/>
    </row>
    <row r="95" spans="1:12">
      <c r="A95" s="101"/>
      <c r="B95" s="11" t="s">
        <v>22</v>
      </c>
      <c r="C95" s="11"/>
      <c r="D95" s="11"/>
      <c r="E95" s="11"/>
      <c r="F95" s="11"/>
      <c r="G95" s="11"/>
      <c r="H95" s="14"/>
      <c r="I95" s="11"/>
      <c r="J95" s="11"/>
      <c r="K95" s="11"/>
      <c r="L95" s="11"/>
    </row>
    <row r="96" spans="1:12">
      <c r="A96" s="102"/>
      <c r="B96" s="11" t="s">
        <v>23</v>
      </c>
      <c r="C96" s="11"/>
      <c r="D96" s="11"/>
      <c r="E96" s="11"/>
      <c r="F96" s="11"/>
      <c r="G96" s="11"/>
      <c r="H96" s="14"/>
      <c r="I96" s="11"/>
      <c r="J96" s="11"/>
      <c r="K96" s="11"/>
      <c r="L96" s="11"/>
    </row>
    <row r="97" spans="1:12">
      <c r="A97" s="96" t="s">
        <v>44</v>
      </c>
      <c r="B97" s="33" t="s">
        <v>18</v>
      </c>
      <c r="C97" s="34">
        <f>D97+E97+F97</f>
        <v>3750.5999999999995</v>
      </c>
      <c r="D97" s="34">
        <f t="shared" ref="D97:J97" si="33">D98+D99+D100+D101</f>
        <v>1250.1999999999998</v>
      </c>
      <c r="E97" s="34">
        <f t="shared" si="33"/>
        <v>1250.1999999999998</v>
      </c>
      <c r="F97" s="34">
        <f t="shared" si="33"/>
        <v>1250.1999999999998</v>
      </c>
      <c r="G97" s="34">
        <f>H97+I97+J97</f>
        <v>3710.5999999999995</v>
      </c>
      <c r="H97" s="35">
        <f t="shared" si="33"/>
        <v>1250.1999999999998</v>
      </c>
      <c r="I97" s="34">
        <f t="shared" si="33"/>
        <v>1230.1999999999998</v>
      </c>
      <c r="J97" s="34">
        <f t="shared" si="33"/>
        <v>1230.1999999999998</v>
      </c>
      <c r="K97" s="34">
        <f>K98+K99+K100+K101</f>
        <v>1230.1999999999998</v>
      </c>
      <c r="L97" s="34">
        <f>C97+G97+K97</f>
        <v>8691.3999999999978</v>
      </c>
    </row>
    <row r="98" spans="1:12" ht="30">
      <c r="A98" s="97"/>
      <c r="B98" s="33" t="s">
        <v>20</v>
      </c>
      <c r="C98" s="34">
        <f>D98+E98+F98</f>
        <v>2252.3999999999996</v>
      </c>
      <c r="D98" s="33">
        <v>750.8</v>
      </c>
      <c r="E98" s="33">
        <v>750.8</v>
      </c>
      <c r="F98" s="33">
        <v>750.8</v>
      </c>
      <c r="G98" s="34">
        <f t="shared" ref="G98:G100" si="34">H98+I98+J98</f>
        <v>2222</v>
      </c>
      <c r="H98" s="35">
        <v>750.8</v>
      </c>
      <c r="I98" s="33">
        <v>735.6</v>
      </c>
      <c r="J98" s="33">
        <v>735.6</v>
      </c>
      <c r="K98" s="33">
        <v>735.6</v>
      </c>
      <c r="L98" s="34">
        <f t="shared" ref="L98:L100" si="35">C98+G98+K98</f>
        <v>5210</v>
      </c>
    </row>
    <row r="99" spans="1:12" ht="30">
      <c r="A99" s="97"/>
      <c r="B99" s="33" t="s">
        <v>21</v>
      </c>
      <c r="C99" s="34">
        <f>D99+E99+F99</f>
        <v>990.75</v>
      </c>
      <c r="D99" s="33">
        <v>330.25</v>
      </c>
      <c r="E99" s="33">
        <v>330.25</v>
      </c>
      <c r="F99" s="33">
        <v>330.25</v>
      </c>
      <c r="G99" s="34">
        <f t="shared" si="34"/>
        <v>983.15000000000009</v>
      </c>
      <c r="H99" s="35">
        <v>330.25</v>
      </c>
      <c r="I99" s="33">
        <v>326.45</v>
      </c>
      <c r="J99" s="33">
        <v>326.45</v>
      </c>
      <c r="K99" s="33">
        <v>326.45</v>
      </c>
      <c r="L99" s="34">
        <f t="shared" si="35"/>
        <v>2300.35</v>
      </c>
    </row>
    <row r="100" spans="1:12">
      <c r="A100" s="97"/>
      <c r="B100" s="33" t="s">
        <v>22</v>
      </c>
      <c r="C100" s="34">
        <f>D100+E100+F100</f>
        <v>146.55000000000001</v>
      </c>
      <c r="D100" s="33">
        <v>48.85</v>
      </c>
      <c r="E100" s="33">
        <v>48.85</v>
      </c>
      <c r="F100" s="33">
        <v>48.85</v>
      </c>
      <c r="G100" s="34">
        <f t="shared" si="34"/>
        <v>144.55000000000001</v>
      </c>
      <c r="H100" s="35">
        <v>48.85</v>
      </c>
      <c r="I100" s="33">
        <v>47.85</v>
      </c>
      <c r="J100" s="33">
        <v>47.85</v>
      </c>
      <c r="K100" s="33">
        <v>47.85</v>
      </c>
      <c r="L100" s="34">
        <f t="shared" si="35"/>
        <v>338.95000000000005</v>
      </c>
    </row>
    <row r="101" spans="1:12">
      <c r="A101" s="97"/>
      <c r="B101" s="99" t="s">
        <v>23</v>
      </c>
      <c r="C101" s="80">
        <f>D101+E101+F101</f>
        <v>360.9</v>
      </c>
      <c r="D101" s="80">
        <v>120.3</v>
      </c>
      <c r="E101" s="80">
        <v>120.3</v>
      </c>
      <c r="F101" s="80">
        <v>120.3</v>
      </c>
      <c r="G101" s="80">
        <v>360.9</v>
      </c>
      <c r="H101" s="92">
        <v>120.3</v>
      </c>
      <c r="I101" s="80">
        <v>120.3</v>
      </c>
      <c r="J101" s="80">
        <v>120.3</v>
      </c>
      <c r="K101" s="80">
        <v>120.3</v>
      </c>
      <c r="L101" s="94">
        <f>C101+G101+K101</f>
        <v>842.09999999999991</v>
      </c>
    </row>
    <row r="102" spans="1:12">
      <c r="A102" s="98"/>
      <c r="B102" s="99"/>
      <c r="C102" s="91"/>
      <c r="D102" s="91"/>
      <c r="E102" s="91"/>
      <c r="F102" s="91"/>
      <c r="G102" s="91"/>
      <c r="H102" s="93"/>
      <c r="I102" s="91"/>
      <c r="J102" s="91"/>
      <c r="K102" s="91"/>
      <c r="L102" s="95"/>
    </row>
    <row r="103" spans="1:12">
      <c r="A103" s="36" t="s">
        <v>45</v>
      </c>
      <c r="B103" s="33" t="s">
        <v>18</v>
      </c>
      <c r="C103" s="34">
        <f>D103+E103+F103</f>
        <v>3072.6000000000004</v>
      </c>
      <c r="D103" s="34">
        <f>D104+D105+D106+D107</f>
        <v>1024.2</v>
      </c>
      <c r="E103" s="34">
        <f t="shared" ref="E103:F103" si="36">E104+E105+E106+E107</f>
        <v>1024.2</v>
      </c>
      <c r="F103" s="34">
        <f t="shared" si="36"/>
        <v>1024.2</v>
      </c>
      <c r="G103" s="34">
        <f>H103+I103+J103</f>
        <v>3072.6000000000004</v>
      </c>
      <c r="H103" s="35">
        <f>H104+H105+H106+H107</f>
        <v>1024.2</v>
      </c>
      <c r="I103" s="35">
        <f t="shared" ref="I103:J103" si="37">I104+I105+I106+I107</f>
        <v>1024.2</v>
      </c>
      <c r="J103" s="35">
        <f t="shared" si="37"/>
        <v>1024.2</v>
      </c>
      <c r="K103" s="34">
        <f>K104+K105+K106+K107</f>
        <v>1024.2</v>
      </c>
      <c r="L103" s="34">
        <f>C103+G103+K103</f>
        <v>7169.4000000000005</v>
      </c>
    </row>
    <row r="104" spans="1:12" ht="30">
      <c r="A104" s="86" t="s">
        <v>46</v>
      </c>
      <c r="B104" s="33" t="s">
        <v>20</v>
      </c>
      <c r="C104" s="34">
        <f t="shared" ref="C104:C107" si="38">D104+E104+F104</f>
        <v>1606.8000000000002</v>
      </c>
      <c r="D104" s="33">
        <v>535.6</v>
      </c>
      <c r="E104" s="33">
        <v>535.6</v>
      </c>
      <c r="F104" s="33">
        <v>535.6</v>
      </c>
      <c r="G104" s="34">
        <f t="shared" ref="G104:G107" si="39">H104+I104+J104</f>
        <v>1606.8000000000002</v>
      </c>
      <c r="H104" s="35">
        <v>535.6</v>
      </c>
      <c r="I104" s="33">
        <v>535.6</v>
      </c>
      <c r="J104" s="33">
        <v>535.6</v>
      </c>
      <c r="K104" s="33">
        <v>535.6</v>
      </c>
      <c r="L104" s="34">
        <f t="shared" ref="L104:L107" si="40">C104+G104+K104</f>
        <v>3749.2000000000003</v>
      </c>
    </row>
    <row r="105" spans="1:12" ht="30">
      <c r="A105" s="87"/>
      <c r="B105" s="33" t="s">
        <v>21</v>
      </c>
      <c r="C105" s="34">
        <f t="shared" si="38"/>
        <v>962.25</v>
      </c>
      <c r="D105" s="33">
        <v>320.75</v>
      </c>
      <c r="E105" s="33">
        <v>320.75</v>
      </c>
      <c r="F105" s="33">
        <v>320.75</v>
      </c>
      <c r="G105" s="34">
        <f t="shared" si="39"/>
        <v>962.25</v>
      </c>
      <c r="H105" s="35">
        <v>320.75</v>
      </c>
      <c r="I105" s="33">
        <v>320.75</v>
      </c>
      <c r="J105" s="33">
        <v>320.75</v>
      </c>
      <c r="K105" s="33">
        <v>320.75</v>
      </c>
      <c r="L105" s="34">
        <f t="shared" si="40"/>
        <v>2245.25</v>
      </c>
    </row>
    <row r="106" spans="1:12">
      <c r="A106" s="87"/>
      <c r="B106" s="33" t="s">
        <v>22</v>
      </c>
      <c r="C106" s="34">
        <f t="shared" si="38"/>
        <v>142.64999999999998</v>
      </c>
      <c r="D106" s="33">
        <v>47.55</v>
      </c>
      <c r="E106" s="33">
        <v>47.55</v>
      </c>
      <c r="F106" s="33">
        <v>47.55</v>
      </c>
      <c r="G106" s="34">
        <f t="shared" si="39"/>
        <v>142.64999999999998</v>
      </c>
      <c r="H106" s="35">
        <v>47.55</v>
      </c>
      <c r="I106" s="33">
        <v>47.55</v>
      </c>
      <c r="J106" s="33">
        <v>47.55</v>
      </c>
      <c r="K106" s="33">
        <v>47.55</v>
      </c>
      <c r="L106" s="34">
        <f t="shared" si="40"/>
        <v>332.84999999999997</v>
      </c>
    </row>
    <row r="107" spans="1:12">
      <c r="A107" s="87"/>
      <c r="B107" s="33" t="s">
        <v>23</v>
      </c>
      <c r="C107" s="34">
        <f t="shared" si="38"/>
        <v>360.9</v>
      </c>
      <c r="D107" s="33">
        <v>120.3</v>
      </c>
      <c r="E107" s="33">
        <v>120.3</v>
      </c>
      <c r="F107" s="33">
        <v>120.3</v>
      </c>
      <c r="G107" s="34">
        <f t="shared" si="39"/>
        <v>360.9</v>
      </c>
      <c r="H107" s="35">
        <v>120.3</v>
      </c>
      <c r="I107" s="33">
        <v>120.3</v>
      </c>
      <c r="J107" s="33">
        <v>120.3</v>
      </c>
      <c r="K107" s="33">
        <v>120.3</v>
      </c>
      <c r="L107" s="34">
        <f t="shared" si="40"/>
        <v>842.09999999999991</v>
      </c>
    </row>
    <row r="108" spans="1:12">
      <c r="A108" s="88" t="s">
        <v>93</v>
      </c>
      <c r="B108" s="33" t="s">
        <v>18</v>
      </c>
      <c r="C108" s="33">
        <f>D108+E108+F108</f>
        <v>862.19999999999993</v>
      </c>
      <c r="D108" s="33">
        <f>D109+D110+D111+D112</f>
        <v>287.39999999999998</v>
      </c>
      <c r="E108" s="33">
        <f t="shared" ref="E108:F108" si="41">E109+E110+E111+E112</f>
        <v>287.39999999999998</v>
      </c>
      <c r="F108" s="33">
        <f t="shared" si="41"/>
        <v>287.39999999999998</v>
      </c>
      <c r="G108" s="33">
        <f>H108+I108+J108</f>
        <v>862.19999999999993</v>
      </c>
      <c r="H108" s="35">
        <f>H109+H110+H111+H112</f>
        <v>287.39999999999998</v>
      </c>
      <c r="I108" s="35">
        <f t="shared" ref="I108:K108" si="42">I109+I110+I111+I112</f>
        <v>287.39999999999998</v>
      </c>
      <c r="J108" s="35">
        <f t="shared" si="42"/>
        <v>287.39999999999998</v>
      </c>
      <c r="K108" s="35">
        <f t="shared" si="42"/>
        <v>287.55</v>
      </c>
      <c r="L108" s="33">
        <f>C108+G108+K108</f>
        <v>2011.9499999999998</v>
      </c>
    </row>
    <row r="109" spans="1:12" ht="30">
      <c r="A109" s="76"/>
      <c r="B109" s="33" t="s">
        <v>20</v>
      </c>
      <c r="C109" s="33">
        <f t="shared" ref="C109:C112" si="43">D109+E109+F109</f>
        <v>446.09999999999997</v>
      </c>
      <c r="D109" s="33">
        <v>148.69999999999999</v>
      </c>
      <c r="E109" s="33">
        <v>148.69999999999999</v>
      </c>
      <c r="F109" s="33">
        <v>148.69999999999999</v>
      </c>
      <c r="G109" s="33">
        <f t="shared" ref="G109:G112" si="44">H109+I109+J109</f>
        <v>446.09999999999997</v>
      </c>
      <c r="H109" s="35">
        <v>148.69999999999999</v>
      </c>
      <c r="I109" s="33">
        <v>148.69999999999999</v>
      </c>
      <c r="J109" s="33">
        <v>148.69999999999999</v>
      </c>
      <c r="K109" s="33">
        <v>148.69999999999999</v>
      </c>
      <c r="L109" s="33">
        <f t="shared" ref="L109:L112" si="45">C109+G109+K109</f>
        <v>1040.8999999999999</v>
      </c>
    </row>
    <row r="110" spans="1:12" ht="30">
      <c r="A110" s="76"/>
      <c r="B110" s="33" t="s">
        <v>21</v>
      </c>
      <c r="C110" s="33">
        <f t="shared" si="43"/>
        <v>270.75</v>
      </c>
      <c r="D110" s="33">
        <v>90.25</v>
      </c>
      <c r="E110" s="33">
        <v>90.25</v>
      </c>
      <c r="F110" s="33">
        <v>90.25</v>
      </c>
      <c r="G110" s="33">
        <f t="shared" si="44"/>
        <v>270.75</v>
      </c>
      <c r="H110" s="35">
        <v>90.25</v>
      </c>
      <c r="I110" s="33">
        <v>90.25</v>
      </c>
      <c r="J110" s="33">
        <v>90.25</v>
      </c>
      <c r="K110" s="33">
        <v>90.25</v>
      </c>
      <c r="L110" s="33">
        <f t="shared" si="45"/>
        <v>631.75</v>
      </c>
    </row>
    <row r="111" spans="1:12">
      <c r="A111" s="76"/>
      <c r="B111" s="33" t="s">
        <v>22</v>
      </c>
      <c r="C111" s="33">
        <f t="shared" si="43"/>
        <v>40.049999999999997</v>
      </c>
      <c r="D111" s="33">
        <v>13.35</v>
      </c>
      <c r="E111" s="33">
        <v>13.35</v>
      </c>
      <c r="F111" s="33">
        <v>13.35</v>
      </c>
      <c r="G111" s="33">
        <f t="shared" si="44"/>
        <v>40.049999999999997</v>
      </c>
      <c r="H111" s="35">
        <v>13.35</v>
      </c>
      <c r="I111" s="33">
        <v>13.35</v>
      </c>
      <c r="J111" s="33">
        <v>13.35</v>
      </c>
      <c r="K111" s="33">
        <v>13.5</v>
      </c>
      <c r="L111" s="33">
        <f t="shared" si="45"/>
        <v>93.6</v>
      </c>
    </row>
    <row r="112" spans="1:12">
      <c r="A112" s="89"/>
      <c r="B112" s="33" t="s">
        <v>23</v>
      </c>
      <c r="C112" s="33">
        <f t="shared" si="43"/>
        <v>105.30000000000001</v>
      </c>
      <c r="D112" s="33">
        <v>35.1</v>
      </c>
      <c r="E112" s="33">
        <v>35.1</v>
      </c>
      <c r="F112" s="33">
        <v>35.1</v>
      </c>
      <c r="G112" s="33">
        <f t="shared" si="44"/>
        <v>105.30000000000001</v>
      </c>
      <c r="H112" s="35">
        <v>35.1</v>
      </c>
      <c r="I112" s="33">
        <v>35.1</v>
      </c>
      <c r="J112" s="33">
        <v>35.1</v>
      </c>
      <c r="K112" s="33">
        <v>35.1</v>
      </c>
      <c r="L112" s="33">
        <f t="shared" si="45"/>
        <v>245.70000000000002</v>
      </c>
    </row>
    <row r="113" spans="1:12">
      <c r="A113" s="88" t="s">
        <v>94</v>
      </c>
      <c r="B113" s="33" t="s">
        <v>18</v>
      </c>
      <c r="C113" s="33">
        <f>D113+E113+F113</f>
        <v>66</v>
      </c>
      <c r="D113" s="33">
        <f>D114+D115+D116+D117</f>
        <v>22</v>
      </c>
      <c r="E113" s="33">
        <f t="shared" ref="E113:F113" si="46">E114+E115+E116+E117</f>
        <v>22</v>
      </c>
      <c r="F113" s="33">
        <f t="shared" si="46"/>
        <v>22</v>
      </c>
      <c r="G113" s="33">
        <f>H113+I113+J113</f>
        <v>66</v>
      </c>
      <c r="H113" s="35">
        <f>H114+H115+H116+H117</f>
        <v>22</v>
      </c>
      <c r="I113" s="35">
        <f t="shared" ref="I113:K113" si="47">I114+I115+I116+I117</f>
        <v>22</v>
      </c>
      <c r="J113" s="35">
        <f t="shared" si="47"/>
        <v>22</v>
      </c>
      <c r="K113" s="35">
        <f t="shared" si="47"/>
        <v>22</v>
      </c>
      <c r="L113" s="37">
        <f>C113+G113+K113</f>
        <v>154</v>
      </c>
    </row>
    <row r="114" spans="1:12" ht="30">
      <c r="A114" s="76"/>
      <c r="B114" s="33" t="s">
        <v>20</v>
      </c>
      <c r="C114" s="33">
        <f>D114+E114+F114</f>
        <v>16.5</v>
      </c>
      <c r="D114" s="33">
        <v>5.5</v>
      </c>
      <c r="E114" s="33">
        <v>5.5</v>
      </c>
      <c r="F114" s="33">
        <v>5.5</v>
      </c>
      <c r="G114" s="33">
        <f>H114+I114+J114</f>
        <v>16.5</v>
      </c>
      <c r="H114" s="35">
        <v>5.5</v>
      </c>
      <c r="I114" s="33">
        <v>5.5</v>
      </c>
      <c r="J114" s="33">
        <v>5.5</v>
      </c>
      <c r="K114" s="33">
        <v>5.5</v>
      </c>
      <c r="L114" s="37">
        <f t="shared" ref="L114:L117" si="48">C114+G114+K114</f>
        <v>38.5</v>
      </c>
    </row>
    <row r="115" spans="1:12" ht="30">
      <c r="A115" s="76"/>
      <c r="B115" s="33" t="s">
        <v>21</v>
      </c>
      <c r="C115" s="33">
        <f t="shared" ref="C115:C117" si="49">D115+E115+F115</f>
        <v>3</v>
      </c>
      <c r="D115" s="33">
        <v>1</v>
      </c>
      <c r="E115" s="33">
        <v>1</v>
      </c>
      <c r="F115" s="33">
        <v>1</v>
      </c>
      <c r="G115" s="33">
        <f t="shared" ref="G115:G117" si="50">H115+I115+J115</f>
        <v>3</v>
      </c>
      <c r="H115" s="35">
        <v>1</v>
      </c>
      <c r="I115" s="33">
        <v>1</v>
      </c>
      <c r="J115" s="33">
        <v>1</v>
      </c>
      <c r="K115" s="33">
        <v>1</v>
      </c>
      <c r="L115" s="37">
        <f t="shared" si="48"/>
        <v>7</v>
      </c>
    </row>
    <row r="116" spans="1:12">
      <c r="A116" s="76"/>
      <c r="B116" s="33" t="s">
        <v>22</v>
      </c>
      <c r="C116" s="33">
        <f t="shared" si="49"/>
        <v>1.5</v>
      </c>
      <c r="D116" s="33">
        <v>0.5</v>
      </c>
      <c r="E116" s="33">
        <v>0.5</v>
      </c>
      <c r="F116" s="33">
        <v>0.5</v>
      </c>
      <c r="G116" s="33">
        <f t="shared" si="50"/>
        <v>1.5</v>
      </c>
      <c r="H116" s="35">
        <v>0.5</v>
      </c>
      <c r="I116" s="33">
        <v>0.5</v>
      </c>
      <c r="J116" s="33">
        <v>0.5</v>
      </c>
      <c r="K116" s="33">
        <v>0.5</v>
      </c>
      <c r="L116" s="37">
        <f t="shared" si="48"/>
        <v>3.5</v>
      </c>
    </row>
    <row r="117" spans="1:12">
      <c r="A117" s="89"/>
      <c r="B117" s="33" t="s">
        <v>23</v>
      </c>
      <c r="C117" s="33">
        <f t="shared" si="49"/>
        <v>45</v>
      </c>
      <c r="D117" s="33">
        <v>15</v>
      </c>
      <c r="E117" s="33">
        <v>15</v>
      </c>
      <c r="F117" s="33">
        <v>15</v>
      </c>
      <c r="G117" s="33">
        <f t="shared" si="50"/>
        <v>45</v>
      </c>
      <c r="H117" s="35">
        <v>15</v>
      </c>
      <c r="I117" s="33">
        <v>15</v>
      </c>
      <c r="J117" s="33">
        <v>15</v>
      </c>
      <c r="K117" s="33">
        <v>15</v>
      </c>
      <c r="L117" s="37">
        <f t="shared" si="48"/>
        <v>105</v>
      </c>
    </row>
    <row r="118" spans="1:12">
      <c r="A118" s="88" t="s">
        <v>95</v>
      </c>
      <c r="B118" s="33" t="s">
        <v>18</v>
      </c>
      <c r="C118" s="33">
        <f>D118+E118+F118</f>
        <v>862.19999999999993</v>
      </c>
      <c r="D118" s="33">
        <f>D119+D120+D121+D122</f>
        <v>287.39999999999998</v>
      </c>
      <c r="E118" s="33">
        <f t="shared" ref="E118:F118" si="51">E119+E120+E121+E122</f>
        <v>287.39999999999998</v>
      </c>
      <c r="F118" s="33">
        <f t="shared" si="51"/>
        <v>287.39999999999998</v>
      </c>
      <c r="G118" s="33">
        <f>H118+I118+J118</f>
        <v>862.19999999999993</v>
      </c>
      <c r="H118" s="35">
        <f>H119+H120+H121+H122</f>
        <v>287.39999999999998</v>
      </c>
      <c r="I118" s="35">
        <f t="shared" ref="I118:K118" si="52">I119+I120+I121+I122</f>
        <v>287.39999999999998</v>
      </c>
      <c r="J118" s="35">
        <f t="shared" si="52"/>
        <v>287.39999999999998</v>
      </c>
      <c r="K118" s="35">
        <f t="shared" si="52"/>
        <v>287.55</v>
      </c>
      <c r="L118" s="33">
        <f>C118+G118+K118</f>
        <v>2011.9499999999998</v>
      </c>
    </row>
    <row r="119" spans="1:12" ht="30">
      <c r="A119" s="76"/>
      <c r="B119" s="33" t="s">
        <v>20</v>
      </c>
      <c r="C119" s="33">
        <f>D119+E119+F119</f>
        <v>446.09999999999997</v>
      </c>
      <c r="D119" s="33">
        <v>148.69999999999999</v>
      </c>
      <c r="E119" s="33">
        <v>148.69999999999999</v>
      </c>
      <c r="F119" s="33">
        <v>148.69999999999999</v>
      </c>
      <c r="G119" s="33">
        <f>H119+I119+J119</f>
        <v>446.09999999999997</v>
      </c>
      <c r="H119" s="35">
        <v>148.69999999999999</v>
      </c>
      <c r="I119" s="33">
        <v>148.69999999999999</v>
      </c>
      <c r="J119" s="33">
        <v>148.69999999999999</v>
      </c>
      <c r="K119" s="33">
        <v>148.69999999999999</v>
      </c>
      <c r="L119" s="33">
        <f t="shared" ref="L119:L122" si="53">C119+G119+K119</f>
        <v>1040.8999999999999</v>
      </c>
    </row>
    <row r="120" spans="1:12" ht="30">
      <c r="A120" s="76"/>
      <c r="B120" s="33" t="s">
        <v>21</v>
      </c>
      <c r="C120" s="33">
        <f t="shared" ref="C120:C122" si="54">D120+E120+F120</f>
        <v>270.75</v>
      </c>
      <c r="D120" s="33">
        <v>90.25</v>
      </c>
      <c r="E120" s="33">
        <v>90.25</v>
      </c>
      <c r="F120" s="33">
        <v>90.25</v>
      </c>
      <c r="G120" s="33">
        <f t="shared" ref="G120:G122" si="55">H120+I120+J120</f>
        <v>270.75</v>
      </c>
      <c r="H120" s="35">
        <v>90.25</v>
      </c>
      <c r="I120" s="33">
        <v>90.25</v>
      </c>
      <c r="J120" s="33">
        <v>90.25</v>
      </c>
      <c r="K120" s="33">
        <v>90.25</v>
      </c>
      <c r="L120" s="33">
        <f t="shared" si="53"/>
        <v>631.75</v>
      </c>
    </row>
    <row r="121" spans="1:12">
      <c r="A121" s="76"/>
      <c r="B121" s="33" t="s">
        <v>22</v>
      </c>
      <c r="C121" s="33">
        <f t="shared" si="54"/>
        <v>40.049999999999997</v>
      </c>
      <c r="D121" s="33">
        <v>13.35</v>
      </c>
      <c r="E121" s="33">
        <v>13.35</v>
      </c>
      <c r="F121" s="33">
        <v>13.35</v>
      </c>
      <c r="G121" s="33">
        <f t="shared" si="55"/>
        <v>40.049999999999997</v>
      </c>
      <c r="H121" s="35">
        <v>13.35</v>
      </c>
      <c r="I121" s="33">
        <v>13.35</v>
      </c>
      <c r="J121" s="33">
        <v>13.35</v>
      </c>
      <c r="K121" s="33">
        <v>13.5</v>
      </c>
      <c r="L121" s="33">
        <f t="shared" si="53"/>
        <v>93.6</v>
      </c>
    </row>
    <row r="122" spans="1:12">
      <c r="A122" s="89"/>
      <c r="B122" s="33" t="s">
        <v>23</v>
      </c>
      <c r="C122" s="33">
        <f t="shared" si="54"/>
        <v>105.30000000000001</v>
      </c>
      <c r="D122" s="33">
        <v>35.1</v>
      </c>
      <c r="E122" s="33">
        <v>35.1</v>
      </c>
      <c r="F122" s="33">
        <v>35.1</v>
      </c>
      <c r="G122" s="33">
        <f t="shared" si="55"/>
        <v>105.30000000000001</v>
      </c>
      <c r="H122" s="35">
        <v>35.1</v>
      </c>
      <c r="I122" s="33">
        <v>35.1</v>
      </c>
      <c r="J122" s="33">
        <v>35.1</v>
      </c>
      <c r="K122" s="33">
        <v>35.1</v>
      </c>
      <c r="L122" s="33">
        <f t="shared" si="53"/>
        <v>245.70000000000002</v>
      </c>
    </row>
    <row r="123" spans="1:12">
      <c r="A123" s="80" t="s">
        <v>96</v>
      </c>
      <c r="B123" s="33" t="s">
        <v>18</v>
      </c>
      <c r="C123" s="38">
        <f>D123+E123+F123</f>
        <v>862.19999999999993</v>
      </c>
      <c r="D123" s="33">
        <f>D124+D125+D126+D127</f>
        <v>287.39999999999998</v>
      </c>
      <c r="E123" s="33">
        <f t="shared" ref="E123:F123" si="56">E124+E125+E126+E127</f>
        <v>287.39999999999998</v>
      </c>
      <c r="F123" s="33">
        <f t="shared" si="56"/>
        <v>287.39999999999998</v>
      </c>
      <c r="G123" s="33">
        <f>H123+I123+J123</f>
        <v>862.19999999999993</v>
      </c>
      <c r="H123" s="35">
        <f>H124+H125+H126+H127</f>
        <v>287.39999999999998</v>
      </c>
      <c r="I123" s="35">
        <f t="shared" ref="I123:K123" si="57">I124+I125+I126+I127</f>
        <v>287.39999999999998</v>
      </c>
      <c r="J123" s="35">
        <f t="shared" si="57"/>
        <v>287.39999999999998</v>
      </c>
      <c r="K123" s="35">
        <f t="shared" si="57"/>
        <v>287.55</v>
      </c>
      <c r="L123" s="33">
        <f>C123+G123+K123</f>
        <v>2011.9499999999998</v>
      </c>
    </row>
    <row r="124" spans="1:12" ht="30">
      <c r="A124" s="90"/>
      <c r="B124" s="33" t="s">
        <v>20</v>
      </c>
      <c r="C124" s="33">
        <f>D124+E124+F124</f>
        <v>446.09999999999997</v>
      </c>
      <c r="D124" s="33">
        <v>148.69999999999999</v>
      </c>
      <c r="E124" s="33">
        <v>148.69999999999999</v>
      </c>
      <c r="F124" s="33">
        <v>148.69999999999999</v>
      </c>
      <c r="G124" s="33">
        <f>H124+I124+J124</f>
        <v>446.09999999999997</v>
      </c>
      <c r="H124" s="35">
        <v>148.69999999999999</v>
      </c>
      <c r="I124" s="33">
        <v>148.69999999999999</v>
      </c>
      <c r="J124" s="33">
        <v>148.69999999999999</v>
      </c>
      <c r="K124" s="33">
        <v>148.69999999999999</v>
      </c>
      <c r="L124" s="33">
        <f t="shared" ref="L124:L127" si="58">C124+G124+K124</f>
        <v>1040.8999999999999</v>
      </c>
    </row>
    <row r="125" spans="1:12" ht="30">
      <c r="A125" s="90"/>
      <c r="B125" s="33" t="s">
        <v>21</v>
      </c>
      <c r="C125" s="33">
        <f t="shared" ref="C125:C127" si="59">D125+E125+F125</f>
        <v>270.75</v>
      </c>
      <c r="D125" s="33">
        <v>90.25</v>
      </c>
      <c r="E125" s="33">
        <v>90.25</v>
      </c>
      <c r="F125" s="33">
        <v>90.25</v>
      </c>
      <c r="G125" s="33">
        <f t="shared" ref="G125:G127" si="60">H125+I125+J125</f>
        <v>270.75</v>
      </c>
      <c r="H125" s="35">
        <v>90.25</v>
      </c>
      <c r="I125" s="33">
        <v>90.25</v>
      </c>
      <c r="J125" s="33">
        <v>90.25</v>
      </c>
      <c r="K125" s="33">
        <v>90.25</v>
      </c>
      <c r="L125" s="33">
        <f t="shared" si="58"/>
        <v>631.75</v>
      </c>
    </row>
    <row r="126" spans="1:12">
      <c r="A126" s="90"/>
      <c r="B126" s="33" t="s">
        <v>22</v>
      </c>
      <c r="C126" s="33">
        <f t="shared" si="59"/>
        <v>40.049999999999997</v>
      </c>
      <c r="D126" s="33">
        <v>13.35</v>
      </c>
      <c r="E126" s="33">
        <v>13.35</v>
      </c>
      <c r="F126" s="33">
        <v>13.35</v>
      </c>
      <c r="G126" s="33">
        <f t="shared" si="60"/>
        <v>40.049999999999997</v>
      </c>
      <c r="H126" s="35">
        <v>13.35</v>
      </c>
      <c r="I126" s="33">
        <v>13.35</v>
      </c>
      <c r="J126" s="33">
        <v>13.35</v>
      </c>
      <c r="K126" s="33">
        <v>13.5</v>
      </c>
      <c r="L126" s="33">
        <f t="shared" si="58"/>
        <v>93.6</v>
      </c>
    </row>
    <row r="127" spans="1:12">
      <c r="A127" s="91"/>
      <c r="B127" s="33" t="s">
        <v>23</v>
      </c>
      <c r="C127" s="33">
        <f t="shared" si="59"/>
        <v>105.30000000000001</v>
      </c>
      <c r="D127" s="33">
        <v>35.1</v>
      </c>
      <c r="E127" s="33">
        <v>35.1</v>
      </c>
      <c r="F127" s="33">
        <v>35.1</v>
      </c>
      <c r="G127" s="33">
        <f t="shared" si="60"/>
        <v>105.30000000000001</v>
      </c>
      <c r="H127" s="35">
        <v>35.1</v>
      </c>
      <c r="I127" s="33">
        <v>35.1</v>
      </c>
      <c r="J127" s="33">
        <v>35.1</v>
      </c>
      <c r="K127" s="33">
        <v>35.1</v>
      </c>
      <c r="L127" s="33">
        <f t="shared" si="58"/>
        <v>245.70000000000002</v>
      </c>
    </row>
    <row r="128" spans="1:12">
      <c r="A128" s="80" t="s">
        <v>106</v>
      </c>
      <c r="B128" s="33" t="s">
        <v>18</v>
      </c>
      <c r="C128" s="33">
        <f>D128+E128+F128</f>
        <v>420</v>
      </c>
      <c r="D128" s="33">
        <f>D129+D130+D131+D132</f>
        <v>140</v>
      </c>
      <c r="E128" s="33">
        <f t="shared" ref="E128:F128" si="61">E129+E130+E131+E132</f>
        <v>140</v>
      </c>
      <c r="F128" s="33">
        <f t="shared" si="61"/>
        <v>140</v>
      </c>
      <c r="G128" s="33">
        <f>H128+I128+J128</f>
        <v>420</v>
      </c>
      <c r="H128" s="35">
        <f>H129+H130+H131+H132</f>
        <v>140</v>
      </c>
      <c r="I128" s="35">
        <f t="shared" ref="I128:K128" si="62">I129+I130+I131+I132</f>
        <v>140</v>
      </c>
      <c r="J128" s="35">
        <f t="shared" si="62"/>
        <v>140</v>
      </c>
      <c r="K128" s="35">
        <f t="shared" si="62"/>
        <v>140</v>
      </c>
      <c r="L128" s="37">
        <f>C128+G128+K128</f>
        <v>980</v>
      </c>
    </row>
    <row r="129" spans="1:12" ht="30">
      <c r="A129" s="90"/>
      <c r="B129" s="33" t="s">
        <v>20</v>
      </c>
      <c r="C129" s="33">
        <f>D129+E129+F129</f>
        <v>252</v>
      </c>
      <c r="D129" s="33">
        <v>84</v>
      </c>
      <c r="E129" s="33">
        <v>84</v>
      </c>
      <c r="F129" s="33">
        <v>84</v>
      </c>
      <c r="G129" s="33">
        <f>H129+I129+J129</f>
        <v>252</v>
      </c>
      <c r="H129" s="35">
        <v>84</v>
      </c>
      <c r="I129" s="33">
        <v>84</v>
      </c>
      <c r="J129" s="33">
        <v>84</v>
      </c>
      <c r="K129" s="33">
        <v>84</v>
      </c>
      <c r="L129" s="37">
        <f t="shared" ref="L129:L131" si="63">C129+G129+K129</f>
        <v>588</v>
      </c>
    </row>
    <row r="130" spans="1:12" ht="30">
      <c r="A130" s="90"/>
      <c r="B130" s="33" t="s">
        <v>21</v>
      </c>
      <c r="C130" s="33">
        <f t="shared" ref="C130:C131" si="64">D130+E130+F130</f>
        <v>147</v>
      </c>
      <c r="D130" s="33">
        <v>49</v>
      </c>
      <c r="E130" s="33">
        <v>49</v>
      </c>
      <c r="F130" s="33">
        <v>49</v>
      </c>
      <c r="G130" s="33">
        <f t="shared" ref="G130:G131" si="65">H130+I130+J130</f>
        <v>147</v>
      </c>
      <c r="H130" s="35">
        <v>49</v>
      </c>
      <c r="I130" s="33">
        <v>49</v>
      </c>
      <c r="J130" s="33">
        <v>49</v>
      </c>
      <c r="K130" s="33">
        <v>49</v>
      </c>
      <c r="L130" s="37">
        <f t="shared" si="63"/>
        <v>343</v>
      </c>
    </row>
    <row r="131" spans="1:12">
      <c r="A131" s="90"/>
      <c r="B131" s="33" t="s">
        <v>22</v>
      </c>
      <c r="C131" s="33">
        <f t="shared" si="64"/>
        <v>21</v>
      </c>
      <c r="D131" s="33">
        <v>7</v>
      </c>
      <c r="E131" s="33">
        <v>7</v>
      </c>
      <c r="F131" s="33">
        <v>7</v>
      </c>
      <c r="G131" s="33">
        <f t="shared" si="65"/>
        <v>21</v>
      </c>
      <c r="H131" s="35">
        <v>7</v>
      </c>
      <c r="I131" s="33">
        <v>7</v>
      </c>
      <c r="J131" s="33">
        <v>7</v>
      </c>
      <c r="K131" s="33">
        <v>7</v>
      </c>
      <c r="L131" s="37">
        <f t="shared" si="63"/>
        <v>49</v>
      </c>
    </row>
    <row r="132" spans="1:12">
      <c r="A132" s="91"/>
      <c r="B132" s="33" t="s">
        <v>23</v>
      </c>
      <c r="C132" s="33"/>
      <c r="D132" s="33"/>
      <c r="E132" s="33"/>
      <c r="F132" s="33"/>
      <c r="G132" s="33"/>
      <c r="H132" s="35"/>
      <c r="I132" s="33"/>
      <c r="J132" s="33"/>
      <c r="K132" s="33"/>
      <c r="L132" s="33"/>
    </row>
    <row r="133" spans="1:12">
      <c r="A133" s="39"/>
      <c r="B133" s="40"/>
      <c r="C133" s="33"/>
      <c r="D133" s="33"/>
      <c r="E133" s="33"/>
      <c r="F133" s="33"/>
      <c r="G133" s="33"/>
      <c r="H133" s="35"/>
      <c r="I133" s="33"/>
      <c r="J133" s="33"/>
      <c r="K133" s="33"/>
      <c r="L133" s="33"/>
    </row>
    <row r="134" spans="1:12">
      <c r="A134" s="26" t="s">
        <v>47</v>
      </c>
      <c r="B134" s="11" t="s">
        <v>18</v>
      </c>
      <c r="C134" s="11">
        <f>D134+E134+F134</f>
        <v>231.8</v>
      </c>
      <c r="D134" s="11">
        <f t="shared" ref="D134:F134" si="66">D135+D136+D137+D138</f>
        <v>73.800000000000011</v>
      </c>
      <c r="E134" s="11">
        <f t="shared" si="66"/>
        <v>79</v>
      </c>
      <c r="F134" s="11">
        <f t="shared" si="66"/>
        <v>79</v>
      </c>
      <c r="G134" s="14">
        <f>H134+I134+J134</f>
        <v>237</v>
      </c>
      <c r="H134" s="14">
        <f t="shared" ref="H134:J134" si="67">H135+H136+H137+H138</f>
        <v>79</v>
      </c>
      <c r="I134" s="11">
        <f t="shared" si="67"/>
        <v>79</v>
      </c>
      <c r="J134" s="11">
        <f t="shared" si="67"/>
        <v>79</v>
      </c>
      <c r="K134" s="11">
        <f>K135+K136+K137+K138</f>
        <v>79</v>
      </c>
      <c r="L134" s="11">
        <f>C134+G134+K134</f>
        <v>547.79999999999995</v>
      </c>
    </row>
    <row r="135" spans="1:12" ht="30">
      <c r="A135" s="58" t="s">
        <v>48</v>
      </c>
      <c r="B135" s="11" t="s">
        <v>20</v>
      </c>
      <c r="C135" s="11">
        <f t="shared" ref="C135:C138" si="68">D135+E135+F135</f>
        <v>81.7</v>
      </c>
      <c r="D135" s="11">
        <v>26.1</v>
      </c>
      <c r="E135" s="11">
        <v>27.8</v>
      </c>
      <c r="F135" s="11">
        <v>27.8</v>
      </c>
      <c r="G135" s="14">
        <f t="shared" ref="G135:G138" si="69">H135+I135+J135</f>
        <v>83.4</v>
      </c>
      <c r="H135" s="14">
        <v>27.8</v>
      </c>
      <c r="I135" s="11">
        <v>27.8</v>
      </c>
      <c r="J135" s="11">
        <v>27.8</v>
      </c>
      <c r="K135" s="11">
        <v>27.8</v>
      </c>
      <c r="L135" s="11">
        <f t="shared" ref="L135:L138" si="70">C135+G135+K135</f>
        <v>192.90000000000003</v>
      </c>
    </row>
    <row r="136" spans="1:12" ht="30">
      <c r="A136" s="58"/>
      <c r="B136" s="11" t="s">
        <v>21</v>
      </c>
      <c r="C136" s="11">
        <f t="shared" si="68"/>
        <v>94.1</v>
      </c>
      <c r="D136" s="11">
        <v>30.3</v>
      </c>
      <c r="E136" s="11">
        <v>31.9</v>
      </c>
      <c r="F136" s="11">
        <v>31.9</v>
      </c>
      <c r="G136" s="14">
        <f t="shared" si="69"/>
        <v>95.699999999999989</v>
      </c>
      <c r="H136" s="14">
        <v>31.9</v>
      </c>
      <c r="I136" s="11">
        <v>31.9</v>
      </c>
      <c r="J136" s="11">
        <v>31.9</v>
      </c>
      <c r="K136" s="11">
        <v>31.9</v>
      </c>
      <c r="L136" s="11">
        <f t="shared" si="70"/>
        <v>221.7</v>
      </c>
    </row>
    <row r="137" spans="1:12">
      <c r="A137" s="58"/>
      <c r="B137" s="11" t="s">
        <v>22</v>
      </c>
      <c r="C137" s="11">
        <f t="shared" si="68"/>
        <v>3.8</v>
      </c>
      <c r="D137" s="11">
        <v>1.2</v>
      </c>
      <c r="E137" s="11">
        <v>1.3</v>
      </c>
      <c r="F137" s="11">
        <v>1.3</v>
      </c>
      <c r="G137" s="14">
        <f t="shared" si="69"/>
        <v>3.9000000000000004</v>
      </c>
      <c r="H137" s="14">
        <v>1.3</v>
      </c>
      <c r="I137" s="11">
        <v>1.3</v>
      </c>
      <c r="J137" s="11">
        <v>1.3</v>
      </c>
      <c r="K137" s="11">
        <v>1.3</v>
      </c>
      <c r="L137" s="41">
        <f t="shared" si="70"/>
        <v>9</v>
      </c>
    </row>
    <row r="138" spans="1:12">
      <c r="A138" s="62"/>
      <c r="B138" s="11" t="s">
        <v>23</v>
      </c>
      <c r="C138" s="11">
        <f t="shared" si="68"/>
        <v>52.2</v>
      </c>
      <c r="D138" s="11">
        <v>16.2</v>
      </c>
      <c r="E138" s="11">
        <v>18</v>
      </c>
      <c r="F138" s="11">
        <v>18</v>
      </c>
      <c r="G138" s="14">
        <f t="shared" si="69"/>
        <v>54</v>
      </c>
      <c r="H138" s="14">
        <v>18</v>
      </c>
      <c r="I138" s="11">
        <v>18</v>
      </c>
      <c r="J138" s="11">
        <v>18</v>
      </c>
      <c r="K138" s="11">
        <v>18</v>
      </c>
      <c r="L138" s="11">
        <f t="shared" si="70"/>
        <v>124.2</v>
      </c>
    </row>
    <row r="139" spans="1:12">
      <c r="A139" s="61" t="s">
        <v>104</v>
      </c>
      <c r="B139" s="11" t="s">
        <v>18</v>
      </c>
      <c r="C139" s="42">
        <f>D139+E139+F139</f>
        <v>143.5</v>
      </c>
      <c r="D139" s="11">
        <f>D140+D141+D142+D143</f>
        <v>45.7</v>
      </c>
      <c r="E139" s="11">
        <f t="shared" ref="E139:F139" si="71">E140+E141+E142+E143</f>
        <v>48.900000000000006</v>
      </c>
      <c r="F139" s="11">
        <f t="shared" si="71"/>
        <v>48.900000000000006</v>
      </c>
      <c r="G139" s="11">
        <f>H139+I139+J139</f>
        <v>146.70000000000002</v>
      </c>
      <c r="H139" s="43">
        <f>H140+H141+H142+H143</f>
        <v>48.900000000000006</v>
      </c>
      <c r="I139" s="43">
        <f t="shared" ref="I139:K139" si="72">I140+I141+I142+I143</f>
        <v>48.900000000000006</v>
      </c>
      <c r="J139" s="43">
        <f t="shared" si="72"/>
        <v>48.900000000000006</v>
      </c>
      <c r="K139" s="43">
        <f t="shared" si="72"/>
        <v>48.900000000000006</v>
      </c>
      <c r="L139" s="11">
        <f>C139+G139+K139</f>
        <v>339.1</v>
      </c>
    </row>
    <row r="140" spans="1:12" ht="30">
      <c r="A140" s="58"/>
      <c r="B140" s="11" t="s">
        <v>20</v>
      </c>
      <c r="C140" s="42">
        <f>D140+E140+F140</f>
        <v>40.700000000000003</v>
      </c>
      <c r="D140" s="42">
        <v>13.1</v>
      </c>
      <c r="E140" s="11">
        <v>13.8</v>
      </c>
      <c r="F140" s="11">
        <v>13.8</v>
      </c>
      <c r="G140" s="11">
        <f>H140+I140+J140</f>
        <v>41.400000000000006</v>
      </c>
      <c r="H140" s="14">
        <v>13.8</v>
      </c>
      <c r="I140" s="11">
        <v>13.8</v>
      </c>
      <c r="J140" s="11">
        <v>13.8</v>
      </c>
      <c r="K140" s="11">
        <v>13.8</v>
      </c>
      <c r="L140" s="11">
        <f>C140+G140+K140</f>
        <v>95.9</v>
      </c>
    </row>
    <row r="141" spans="1:12" ht="30">
      <c r="A141" s="58"/>
      <c r="B141" s="11" t="s">
        <v>21</v>
      </c>
      <c r="C141" s="42">
        <f>D141+E141+F141</f>
        <v>74.099999999999994</v>
      </c>
      <c r="D141" s="11">
        <v>24.3</v>
      </c>
      <c r="E141" s="11">
        <v>24.9</v>
      </c>
      <c r="F141" s="11">
        <v>24.9</v>
      </c>
      <c r="G141" s="11">
        <v>74.7</v>
      </c>
      <c r="H141" s="14">
        <v>24.9</v>
      </c>
      <c r="I141" s="11">
        <v>24.9</v>
      </c>
      <c r="J141" s="11">
        <v>24.9</v>
      </c>
      <c r="K141" s="11">
        <v>24.9</v>
      </c>
      <c r="L141" s="11">
        <f>C141+G141+K141</f>
        <v>173.70000000000002</v>
      </c>
    </row>
    <row r="142" spans="1:12">
      <c r="A142" s="58"/>
      <c r="B142" s="11" t="s">
        <v>22</v>
      </c>
      <c r="C142" s="42">
        <f>D142+E142+F142</f>
        <v>3.5</v>
      </c>
      <c r="D142" s="11">
        <v>1.1000000000000001</v>
      </c>
      <c r="E142" s="11">
        <v>1.2</v>
      </c>
      <c r="F142" s="11">
        <v>1.2</v>
      </c>
      <c r="G142" s="11">
        <v>3.6</v>
      </c>
      <c r="H142" s="14">
        <v>1.2</v>
      </c>
      <c r="I142" s="11">
        <v>1.2</v>
      </c>
      <c r="J142" s="11">
        <v>1.2</v>
      </c>
      <c r="K142" s="11">
        <v>1.2</v>
      </c>
      <c r="L142" s="11">
        <f>C142+G142+K142</f>
        <v>8.2999999999999989</v>
      </c>
    </row>
    <row r="143" spans="1:12">
      <c r="A143" s="58"/>
      <c r="B143" s="83" t="s">
        <v>23</v>
      </c>
      <c r="C143" s="84">
        <f>D143+E143+F143</f>
        <v>25.2</v>
      </c>
      <c r="D143" s="83">
        <v>7.2</v>
      </c>
      <c r="E143" s="83">
        <v>9</v>
      </c>
      <c r="F143" s="83">
        <v>9</v>
      </c>
      <c r="G143" s="83">
        <f>H143+I143+J143</f>
        <v>27</v>
      </c>
      <c r="H143" s="71">
        <v>9</v>
      </c>
      <c r="I143" s="73">
        <v>9</v>
      </c>
      <c r="J143" s="73">
        <v>9</v>
      </c>
      <c r="K143" s="83">
        <v>9</v>
      </c>
      <c r="L143" s="83">
        <f>C143+G143+K143</f>
        <v>61.2</v>
      </c>
    </row>
    <row r="144" spans="1:12">
      <c r="A144" s="62"/>
      <c r="B144" s="83"/>
      <c r="C144" s="85"/>
      <c r="D144" s="83"/>
      <c r="E144" s="83"/>
      <c r="F144" s="83"/>
      <c r="G144" s="83"/>
      <c r="H144" s="72"/>
      <c r="I144" s="74"/>
      <c r="J144" s="74"/>
      <c r="K144" s="83"/>
      <c r="L144" s="83"/>
    </row>
    <row r="145" spans="1:12">
      <c r="A145" s="61" t="s">
        <v>103</v>
      </c>
      <c r="B145" s="11" t="s">
        <v>18</v>
      </c>
      <c r="C145" s="11">
        <f>D145+E145+F145</f>
        <v>88.300000000000011</v>
      </c>
      <c r="D145" s="42">
        <f>D146+D147+D148+D149</f>
        <v>28.1</v>
      </c>
      <c r="E145" s="42">
        <f t="shared" ref="E145:F145" si="73">E146+E147+E148+E149</f>
        <v>30.1</v>
      </c>
      <c r="F145" s="42">
        <f t="shared" si="73"/>
        <v>30.1</v>
      </c>
      <c r="G145" s="11">
        <f>H145+I145+J145</f>
        <v>90.300000000000011</v>
      </c>
      <c r="H145" s="14">
        <f>H146+H147+H148+H149</f>
        <v>30.1</v>
      </c>
      <c r="I145" s="14">
        <f t="shared" ref="I145:K145" si="74">I146+I147+I148+I149</f>
        <v>30.1</v>
      </c>
      <c r="J145" s="14">
        <f t="shared" si="74"/>
        <v>30.1</v>
      </c>
      <c r="K145" s="14">
        <f t="shared" si="74"/>
        <v>30.1</v>
      </c>
      <c r="L145" s="16">
        <f>C145+G145+K145</f>
        <v>208.70000000000002</v>
      </c>
    </row>
    <row r="146" spans="1:12" ht="30">
      <c r="A146" s="58"/>
      <c r="B146" s="11" t="s">
        <v>20</v>
      </c>
      <c r="C146" s="11">
        <f>D146+E146+F146</f>
        <v>41</v>
      </c>
      <c r="D146" s="11">
        <v>13</v>
      </c>
      <c r="E146" s="11">
        <v>14</v>
      </c>
      <c r="F146" s="11">
        <v>14</v>
      </c>
      <c r="G146" s="11">
        <f>H146+I146+J146</f>
        <v>42</v>
      </c>
      <c r="H146" s="14">
        <v>14</v>
      </c>
      <c r="I146" s="11">
        <v>14</v>
      </c>
      <c r="J146" s="11">
        <v>14</v>
      </c>
      <c r="K146" s="11">
        <v>14</v>
      </c>
      <c r="L146" s="44">
        <f t="shared" ref="L146:L149" si="75">C146+G146+K146</f>
        <v>97</v>
      </c>
    </row>
    <row r="147" spans="1:12" ht="30">
      <c r="A147" s="58"/>
      <c r="B147" s="11" t="s">
        <v>21</v>
      </c>
      <c r="C147" s="11">
        <f t="shared" ref="C147:C149" si="76">D147+E147+F147</f>
        <v>20</v>
      </c>
      <c r="D147" s="11">
        <v>6</v>
      </c>
      <c r="E147" s="11">
        <v>7</v>
      </c>
      <c r="F147" s="11">
        <v>7</v>
      </c>
      <c r="G147" s="11">
        <f t="shared" ref="G147:G149" si="77">H147+I147+J147</f>
        <v>21</v>
      </c>
      <c r="H147" s="14">
        <v>7</v>
      </c>
      <c r="I147" s="11">
        <v>7</v>
      </c>
      <c r="J147" s="11">
        <v>7</v>
      </c>
      <c r="K147" s="11">
        <v>7</v>
      </c>
      <c r="L147" s="44">
        <f t="shared" si="75"/>
        <v>48</v>
      </c>
    </row>
    <row r="148" spans="1:12">
      <c r="A148" s="58"/>
      <c r="B148" s="11" t="s">
        <v>22</v>
      </c>
      <c r="C148" s="11">
        <f t="shared" si="76"/>
        <v>0.30000000000000004</v>
      </c>
      <c r="D148" s="11">
        <v>0.1</v>
      </c>
      <c r="E148" s="11">
        <v>0.1</v>
      </c>
      <c r="F148" s="11">
        <v>0.1</v>
      </c>
      <c r="G148" s="11">
        <f t="shared" si="77"/>
        <v>0.30000000000000004</v>
      </c>
      <c r="H148" s="14">
        <v>0.1</v>
      </c>
      <c r="I148" s="11">
        <v>0.1</v>
      </c>
      <c r="J148" s="11">
        <v>0.1</v>
      </c>
      <c r="K148" s="11">
        <v>0.1</v>
      </c>
      <c r="L148" s="44">
        <f t="shared" si="75"/>
        <v>0.70000000000000007</v>
      </c>
    </row>
    <row r="149" spans="1:12">
      <c r="A149" s="62"/>
      <c r="B149" s="45" t="s">
        <v>23</v>
      </c>
      <c r="C149" s="11">
        <f t="shared" si="76"/>
        <v>27</v>
      </c>
      <c r="D149" s="45">
        <v>9</v>
      </c>
      <c r="E149" s="45">
        <v>9</v>
      </c>
      <c r="F149" s="45">
        <v>9</v>
      </c>
      <c r="G149" s="11">
        <f t="shared" si="77"/>
        <v>27</v>
      </c>
      <c r="H149" s="46">
        <v>9</v>
      </c>
      <c r="I149" s="45">
        <v>9</v>
      </c>
      <c r="J149" s="45">
        <v>9</v>
      </c>
      <c r="K149" s="45">
        <v>9</v>
      </c>
      <c r="L149" s="44">
        <f t="shared" si="75"/>
        <v>63</v>
      </c>
    </row>
    <row r="150" spans="1:12">
      <c r="A150" s="26" t="s">
        <v>49</v>
      </c>
      <c r="B150" s="11" t="s">
        <v>18</v>
      </c>
      <c r="C150" s="11"/>
      <c r="D150" s="11"/>
      <c r="E150" s="11"/>
      <c r="F150" s="11"/>
      <c r="G150" s="11"/>
      <c r="H150" s="14"/>
      <c r="I150" s="11"/>
      <c r="J150" s="11"/>
      <c r="K150" s="11"/>
      <c r="L150" s="16"/>
    </row>
    <row r="151" spans="1:12" ht="30">
      <c r="A151" s="58" t="s">
        <v>50</v>
      </c>
      <c r="B151" s="11" t="s">
        <v>20</v>
      </c>
      <c r="C151" s="11"/>
      <c r="D151" s="11"/>
      <c r="E151" s="11"/>
      <c r="F151" s="11"/>
      <c r="G151" s="11"/>
      <c r="H151" s="14"/>
      <c r="I151" s="11"/>
      <c r="J151" s="11"/>
      <c r="K151" s="11"/>
      <c r="L151" s="11"/>
    </row>
    <row r="152" spans="1:12" ht="30">
      <c r="A152" s="59"/>
      <c r="B152" s="11" t="s">
        <v>21</v>
      </c>
      <c r="C152" s="11"/>
      <c r="D152" s="11"/>
      <c r="E152" s="11"/>
      <c r="F152" s="11"/>
      <c r="G152" s="11"/>
      <c r="H152" s="14"/>
      <c r="I152" s="11"/>
      <c r="J152" s="11"/>
      <c r="K152" s="11"/>
      <c r="L152" s="11"/>
    </row>
    <row r="153" spans="1:12">
      <c r="A153" s="59"/>
      <c r="B153" s="11" t="s">
        <v>22</v>
      </c>
      <c r="C153" s="11"/>
      <c r="D153" s="11"/>
      <c r="E153" s="11"/>
      <c r="F153" s="11"/>
      <c r="G153" s="11"/>
      <c r="H153" s="14"/>
      <c r="I153" s="11"/>
      <c r="J153" s="11"/>
      <c r="K153" s="11"/>
      <c r="L153" s="16"/>
    </row>
    <row r="154" spans="1:12">
      <c r="A154" s="60"/>
      <c r="B154" s="11" t="s">
        <v>23</v>
      </c>
      <c r="C154" s="11"/>
      <c r="D154" s="11"/>
      <c r="E154" s="11"/>
      <c r="F154" s="11"/>
      <c r="G154" s="11"/>
      <c r="H154" s="14"/>
      <c r="I154" s="11"/>
      <c r="J154" s="11"/>
      <c r="K154" s="11"/>
      <c r="L154" s="11"/>
    </row>
    <row r="155" spans="1:12">
      <c r="A155" s="61" t="s">
        <v>51</v>
      </c>
      <c r="B155" s="11" t="s">
        <v>18</v>
      </c>
      <c r="C155" s="11"/>
      <c r="D155" s="11"/>
      <c r="E155" s="11"/>
      <c r="F155" s="11"/>
      <c r="G155" s="11"/>
      <c r="H155" s="14"/>
      <c r="I155" s="11"/>
      <c r="J155" s="11"/>
      <c r="K155" s="11"/>
      <c r="L155" s="16"/>
    </row>
    <row r="156" spans="1:12" ht="30">
      <c r="A156" s="58"/>
      <c r="B156" s="11" t="s">
        <v>20</v>
      </c>
      <c r="C156" s="11"/>
      <c r="D156" s="11"/>
      <c r="E156" s="11"/>
      <c r="F156" s="11"/>
      <c r="G156" s="11"/>
      <c r="H156" s="14"/>
      <c r="I156" s="11"/>
      <c r="J156" s="11"/>
      <c r="K156" s="11"/>
      <c r="L156" s="11"/>
    </row>
    <row r="157" spans="1:12" ht="30">
      <c r="A157" s="58"/>
      <c r="B157" s="11" t="s">
        <v>21</v>
      </c>
      <c r="C157" s="11"/>
      <c r="D157" s="11"/>
      <c r="E157" s="11"/>
      <c r="F157" s="11"/>
      <c r="G157" s="11"/>
      <c r="H157" s="14"/>
      <c r="I157" s="11"/>
      <c r="J157" s="11"/>
      <c r="K157" s="11"/>
      <c r="L157" s="11"/>
    </row>
    <row r="158" spans="1:12">
      <c r="A158" s="58"/>
      <c r="B158" s="11" t="s">
        <v>22</v>
      </c>
      <c r="C158" s="11"/>
      <c r="D158" s="11"/>
      <c r="E158" s="11"/>
      <c r="F158" s="11"/>
      <c r="G158" s="11"/>
      <c r="H158" s="14"/>
      <c r="I158" s="11"/>
      <c r="J158" s="11"/>
      <c r="K158" s="11"/>
      <c r="L158" s="16"/>
    </row>
    <row r="159" spans="1:12">
      <c r="A159" s="58"/>
      <c r="B159" s="11" t="s">
        <v>23</v>
      </c>
      <c r="C159" s="11"/>
      <c r="D159" s="11"/>
      <c r="E159" s="11"/>
      <c r="F159" s="11"/>
      <c r="G159" s="11"/>
      <c r="H159" s="14"/>
      <c r="I159" s="11"/>
      <c r="J159" s="11"/>
      <c r="K159" s="11"/>
      <c r="L159" s="11"/>
    </row>
    <row r="160" spans="1:12" ht="30">
      <c r="A160" s="26" t="s">
        <v>52</v>
      </c>
      <c r="B160" s="11" t="s">
        <v>18</v>
      </c>
      <c r="C160" s="11"/>
      <c r="D160" s="11"/>
      <c r="E160" s="11"/>
      <c r="F160" s="11"/>
      <c r="G160" s="11"/>
      <c r="H160" s="14"/>
      <c r="I160" s="11"/>
      <c r="J160" s="11"/>
      <c r="K160" s="11"/>
      <c r="L160" s="11"/>
    </row>
    <row r="161" spans="1:12" ht="30">
      <c r="A161" s="32"/>
      <c r="B161" s="11" t="s">
        <v>20</v>
      </c>
      <c r="C161" s="11"/>
      <c r="D161" s="11"/>
      <c r="E161" s="11"/>
      <c r="F161" s="11"/>
      <c r="G161" s="11"/>
      <c r="H161" s="14"/>
      <c r="I161" s="11"/>
      <c r="J161" s="11"/>
      <c r="K161" s="11"/>
      <c r="L161" s="11"/>
    </row>
    <row r="162" spans="1:12" ht="30">
      <c r="A162" s="32"/>
      <c r="B162" s="11" t="s">
        <v>21</v>
      </c>
      <c r="C162" s="11"/>
      <c r="D162" s="11"/>
      <c r="E162" s="11"/>
      <c r="F162" s="11"/>
      <c r="G162" s="11"/>
      <c r="H162" s="14"/>
      <c r="I162" s="11"/>
      <c r="J162" s="11"/>
      <c r="K162" s="11"/>
      <c r="L162" s="11"/>
    </row>
    <row r="163" spans="1:12">
      <c r="A163" s="24"/>
      <c r="B163" s="11" t="s">
        <v>22</v>
      </c>
      <c r="C163" s="11"/>
      <c r="D163" s="11"/>
      <c r="E163" s="11"/>
      <c r="F163" s="11"/>
      <c r="G163" s="11"/>
      <c r="H163" s="14"/>
      <c r="I163" s="11"/>
      <c r="J163" s="11"/>
      <c r="K163" s="11"/>
      <c r="L163" s="11"/>
    </row>
    <row r="164" spans="1:12">
      <c r="A164" s="25"/>
      <c r="B164" s="11" t="s">
        <v>23</v>
      </c>
      <c r="C164" s="11"/>
      <c r="D164" s="11"/>
      <c r="E164" s="11"/>
      <c r="F164" s="11"/>
      <c r="G164" s="11"/>
      <c r="H164" s="14"/>
      <c r="I164" s="11"/>
      <c r="J164" s="11"/>
      <c r="K164" s="11"/>
      <c r="L164" s="11"/>
    </row>
    <row r="165" spans="1:12" ht="30">
      <c r="A165" s="26" t="s">
        <v>53</v>
      </c>
      <c r="B165" s="11" t="s">
        <v>18</v>
      </c>
      <c r="C165" s="11"/>
      <c r="D165" s="11"/>
      <c r="E165" s="11"/>
      <c r="F165" s="11"/>
      <c r="G165" s="11"/>
      <c r="H165" s="14"/>
      <c r="I165" s="11"/>
      <c r="J165" s="11"/>
      <c r="K165" s="11"/>
      <c r="L165" s="11"/>
    </row>
    <row r="166" spans="1:12" ht="30">
      <c r="A166" s="32"/>
      <c r="B166" s="11" t="s">
        <v>20</v>
      </c>
      <c r="C166" s="11"/>
      <c r="D166" s="11"/>
      <c r="E166" s="11"/>
      <c r="F166" s="11"/>
      <c r="G166" s="11"/>
      <c r="H166" s="14"/>
      <c r="I166" s="11"/>
      <c r="J166" s="11"/>
      <c r="K166" s="11"/>
      <c r="L166" s="11"/>
    </row>
    <row r="167" spans="1:12" ht="30">
      <c r="A167" s="32"/>
      <c r="B167" s="11" t="s">
        <v>21</v>
      </c>
      <c r="C167" s="11"/>
      <c r="D167" s="11"/>
      <c r="E167" s="11"/>
      <c r="F167" s="11"/>
      <c r="G167" s="11"/>
      <c r="H167" s="14"/>
      <c r="I167" s="11"/>
      <c r="J167" s="11"/>
      <c r="K167" s="11"/>
      <c r="L167" s="11"/>
    </row>
    <row r="168" spans="1:12">
      <c r="A168" s="24"/>
      <c r="B168" s="11" t="s">
        <v>22</v>
      </c>
      <c r="C168" s="11"/>
      <c r="D168" s="11"/>
      <c r="E168" s="11"/>
      <c r="F168" s="11"/>
      <c r="G168" s="11"/>
      <c r="H168" s="14"/>
      <c r="I168" s="11"/>
      <c r="J168" s="11"/>
      <c r="K168" s="11"/>
      <c r="L168" s="11"/>
    </row>
    <row r="169" spans="1:12">
      <c r="A169" s="25"/>
      <c r="B169" s="11" t="s">
        <v>23</v>
      </c>
      <c r="C169" s="11"/>
      <c r="D169" s="11"/>
      <c r="E169" s="11"/>
      <c r="F169" s="11"/>
      <c r="G169" s="11"/>
      <c r="H169" s="14"/>
      <c r="I169" s="11"/>
      <c r="J169" s="11"/>
      <c r="K169" s="11"/>
      <c r="L169" s="11"/>
    </row>
    <row r="170" spans="1:12">
      <c r="A170" s="26" t="s">
        <v>54</v>
      </c>
      <c r="B170" s="11" t="s">
        <v>18</v>
      </c>
      <c r="C170" s="11"/>
      <c r="D170" s="11"/>
      <c r="E170" s="11"/>
      <c r="F170" s="11"/>
      <c r="G170" s="11"/>
      <c r="H170" s="14"/>
      <c r="I170" s="11"/>
      <c r="J170" s="11"/>
      <c r="K170" s="11"/>
      <c r="L170" s="47"/>
    </row>
    <row r="171" spans="1:12" ht="30">
      <c r="A171" s="58" t="s">
        <v>55</v>
      </c>
      <c r="B171" s="11" t="s">
        <v>20</v>
      </c>
      <c r="C171" s="11"/>
      <c r="D171" s="11"/>
      <c r="E171" s="11"/>
      <c r="F171" s="11"/>
      <c r="G171" s="11"/>
      <c r="H171" s="14"/>
      <c r="I171" s="11"/>
      <c r="J171" s="11"/>
      <c r="K171" s="11"/>
      <c r="L171" s="11"/>
    </row>
    <row r="172" spans="1:12" ht="30">
      <c r="A172" s="59"/>
      <c r="B172" s="11" t="s">
        <v>21</v>
      </c>
      <c r="C172" s="11"/>
      <c r="D172" s="11"/>
      <c r="E172" s="11"/>
      <c r="F172" s="11"/>
      <c r="G172" s="11"/>
      <c r="H172" s="14"/>
      <c r="I172" s="11"/>
      <c r="J172" s="11"/>
      <c r="K172" s="11"/>
      <c r="L172" s="11"/>
    </row>
    <row r="173" spans="1:12">
      <c r="A173" s="59"/>
      <c r="B173" s="11" t="s">
        <v>22</v>
      </c>
      <c r="C173" s="11"/>
      <c r="D173" s="11"/>
      <c r="E173" s="11"/>
      <c r="F173" s="11"/>
      <c r="G173" s="11"/>
      <c r="H173" s="14"/>
      <c r="I173" s="11"/>
      <c r="J173" s="11"/>
      <c r="K173" s="11"/>
      <c r="L173" s="16"/>
    </row>
    <row r="174" spans="1:12">
      <c r="A174" s="59"/>
      <c r="B174" s="11" t="s">
        <v>23</v>
      </c>
      <c r="C174" s="11"/>
      <c r="D174" s="11"/>
      <c r="E174" s="11"/>
      <c r="F174" s="11"/>
      <c r="G174" s="11"/>
      <c r="H174" s="14"/>
      <c r="I174" s="11"/>
      <c r="J174" s="11"/>
      <c r="K174" s="11"/>
      <c r="L174" s="11"/>
    </row>
    <row r="175" spans="1:12">
      <c r="A175" s="61" t="s">
        <v>56</v>
      </c>
      <c r="B175" s="11" t="s">
        <v>18</v>
      </c>
      <c r="C175" s="11"/>
      <c r="D175" s="11"/>
      <c r="E175" s="11"/>
      <c r="F175" s="11"/>
      <c r="G175" s="11"/>
      <c r="H175" s="14"/>
      <c r="I175" s="11"/>
      <c r="J175" s="11"/>
      <c r="K175" s="11"/>
      <c r="L175" s="47"/>
    </row>
    <row r="176" spans="1:12" ht="30">
      <c r="A176" s="58"/>
      <c r="B176" s="11" t="s">
        <v>20</v>
      </c>
      <c r="C176" s="11"/>
      <c r="D176" s="11"/>
      <c r="E176" s="11"/>
      <c r="F176" s="11"/>
      <c r="G176" s="11"/>
      <c r="H176" s="14"/>
      <c r="I176" s="11"/>
      <c r="J176" s="11"/>
      <c r="K176" s="11"/>
      <c r="L176" s="11"/>
    </row>
    <row r="177" spans="1:12" ht="30">
      <c r="A177" s="58"/>
      <c r="B177" s="11" t="s">
        <v>21</v>
      </c>
      <c r="C177" s="11"/>
      <c r="D177" s="11"/>
      <c r="E177" s="11"/>
      <c r="F177" s="11"/>
      <c r="G177" s="11"/>
      <c r="H177" s="14"/>
      <c r="I177" s="11"/>
      <c r="J177" s="11"/>
      <c r="K177" s="11"/>
      <c r="L177" s="11"/>
    </row>
    <row r="178" spans="1:12">
      <c r="A178" s="58"/>
      <c r="B178" s="11" t="s">
        <v>22</v>
      </c>
      <c r="C178" s="11"/>
      <c r="D178" s="11"/>
      <c r="E178" s="11"/>
      <c r="F178" s="11"/>
      <c r="G178" s="11"/>
      <c r="H178" s="14"/>
      <c r="I178" s="11"/>
      <c r="J178" s="11"/>
      <c r="K178" s="11"/>
      <c r="L178" s="16"/>
    </row>
    <row r="179" spans="1:12">
      <c r="A179" s="62"/>
      <c r="B179" s="11" t="s">
        <v>23</v>
      </c>
      <c r="C179" s="11"/>
      <c r="D179" s="11"/>
      <c r="E179" s="11"/>
      <c r="F179" s="11"/>
      <c r="G179" s="11"/>
      <c r="H179" s="14"/>
      <c r="I179" s="11"/>
      <c r="J179" s="11"/>
      <c r="K179" s="11"/>
      <c r="L179" s="11"/>
    </row>
    <row r="180" spans="1:12">
      <c r="A180" s="26" t="s">
        <v>57</v>
      </c>
      <c r="B180" s="11" t="s">
        <v>18</v>
      </c>
      <c r="C180" s="11"/>
      <c r="D180" s="11"/>
      <c r="E180" s="11"/>
      <c r="F180" s="11"/>
      <c r="G180" s="11"/>
      <c r="H180" s="14"/>
      <c r="I180" s="11"/>
      <c r="J180" s="11"/>
      <c r="K180" s="11"/>
      <c r="L180" s="11"/>
    </row>
    <row r="181" spans="1:12" ht="30">
      <c r="A181" s="58" t="s">
        <v>58</v>
      </c>
      <c r="B181" s="11" t="s">
        <v>20</v>
      </c>
      <c r="C181" s="11"/>
      <c r="D181" s="11"/>
      <c r="E181" s="11"/>
      <c r="F181" s="11"/>
      <c r="G181" s="11"/>
      <c r="H181" s="14"/>
      <c r="I181" s="11"/>
      <c r="J181" s="11"/>
      <c r="K181" s="11"/>
      <c r="L181" s="11"/>
    </row>
    <row r="182" spans="1:12" ht="30">
      <c r="A182" s="59"/>
      <c r="B182" s="11" t="s">
        <v>21</v>
      </c>
      <c r="C182" s="11"/>
      <c r="D182" s="11"/>
      <c r="E182" s="11"/>
      <c r="F182" s="11"/>
      <c r="G182" s="11"/>
      <c r="H182" s="14"/>
      <c r="I182" s="11"/>
      <c r="J182" s="11"/>
      <c r="K182" s="11"/>
      <c r="L182" s="11"/>
    </row>
    <row r="183" spans="1:12">
      <c r="A183" s="59"/>
      <c r="B183" s="11" t="s">
        <v>22</v>
      </c>
      <c r="C183" s="11"/>
      <c r="D183" s="11"/>
      <c r="E183" s="11"/>
      <c r="F183" s="11"/>
      <c r="G183" s="11"/>
      <c r="H183" s="14"/>
      <c r="I183" s="11"/>
      <c r="J183" s="11"/>
      <c r="K183" s="11"/>
      <c r="L183" s="11"/>
    </row>
    <row r="184" spans="1:12">
      <c r="A184" s="60"/>
      <c r="B184" s="11" t="s">
        <v>23</v>
      </c>
      <c r="C184" s="11"/>
      <c r="D184" s="11"/>
      <c r="E184" s="11"/>
      <c r="F184" s="11"/>
      <c r="G184" s="11"/>
      <c r="H184" s="14"/>
      <c r="I184" s="11"/>
      <c r="J184" s="11"/>
      <c r="K184" s="11"/>
      <c r="L184" s="11"/>
    </row>
    <row r="185" spans="1:12">
      <c r="A185" s="61" t="s">
        <v>110</v>
      </c>
      <c r="B185" s="11" t="s">
        <v>18</v>
      </c>
      <c r="C185" s="11">
        <v>0</v>
      </c>
      <c r="D185" s="11">
        <v>0</v>
      </c>
      <c r="E185" s="11">
        <v>0</v>
      </c>
      <c r="F185" s="11">
        <v>0</v>
      </c>
      <c r="G185" s="11">
        <v>0</v>
      </c>
      <c r="H185" s="14">
        <v>0</v>
      </c>
      <c r="I185" s="11">
        <v>0</v>
      </c>
      <c r="J185" s="11">
        <v>0</v>
      </c>
      <c r="K185" s="11">
        <v>0</v>
      </c>
      <c r="L185" s="11">
        <v>0</v>
      </c>
    </row>
    <row r="186" spans="1:12" ht="30">
      <c r="A186" s="58"/>
      <c r="B186" s="11" t="s">
        <v>20</v>
      </c>
      <c r="C186" s="11"/>
      <c r="D186" s="11"/>
      <c r="E186" s="11"/>
      <c r="F186" s="11"/>
      <c r="G186" s="11"/>
      <c r="H186" s="14"/>
      <c r="I186" s="11"/>
      <c r="J186" s="11"/>
      <c r="K186" s="11"/>
      <c r="L186" s="11"/>
    </row>
    <row r="187" spans="1:12" ht="30">
      <c r="A187" s="58"/>
      <c r="B187" s="11" t="s">
        <v>21</v>
      </c>
      <c r="C187" s="11"/>
      <c r="D187" s="11"/>
      <c r="E187" s="11"/>
      <c r="F187" s="11"/>
      <c r="G187" s="11"/>
      <c r="H187" s="14"/>
      <c r="I187" s="11"/>
      <c r="J187" s="11"/>
      <c r="K187" s="11"/>
      <c r="L187" s="11"/>
    </row>
    <row r="188" spans="1:12">
      <c r="A188" s="58"/>
      <c r="B188" s="11" t="s">
        <v>22</v>
      </c>
      <c r="C188" s="11"/>
      <c r="D188" s="11"/>
      <c r="E188" s="11"/>
      <c r="F188" s="11"/>
      <c r="G188" s="11"/>
      <c r="H188" s="14"/>
      <c r="I188" s="11"/>
      <c r="J188" s="11"/>
      <c r="K188" s="11"/>
      <c r="L188" s="11"/>
    </row>
    <row r="189" spans="1:12" ht="32.25" customHeight="1">
      <c r="A189" s="62"/>
      <c r="B189" s="11" t="s">
        <v>23</v>
      </c>
      <c r="C189" s="11"/>
      <c r="D189" s="11"/>
      <c r="E189" s="11"/>
      <c r="F189" s="11"/>
      <c r="G189" s="11"/>
      <c r="H189" s="14"/>
      <c r="I189" s="11"/>
      <c r="J189" s="11"/>
      <c r="K189" s="11"/>
      <c r="L189" s="11"/>
    </row>
    <row r="190" spans="1:12">
      <c r="A190" s="61" t="s">
        <v>108</v>
      </c>
      <c r="B190" s="11" t="s">
        <v>18</v>
      </c>
      <c r="C190" s="11">
        <f>D190+E190+F190</f>
        <v>0.06</v>
      </c>
      <c r="D190" s="11">
        <v>0.03</v>
      </c>
      <c r="E190" s="11">
        <v>0.03</v>
      </c>
      <c r="F190" s="11">
        <v>0</v>
      </c>
      <c r="G190" s="11">
        <v>0</v>
      </c>
      <c r="H190" s="14">
        <v>0</v>
      </c>
      <c r="I190" s="11">
        <v>0</v>
      </c>
      <c r="J190" s="11">
        <v>0</v>
      </c>
      <c r="K190" s="11">
        <v>0</v>
      </c>
      <c r="L190" s="11">
        <v>0.06</v>
      </c>
    </row>
    <row r="191" spans="1:12" ht="30">
      <c r="A191" s="58"/>
      <c r="B191" s="11" t="s">
        <v>20</v>
      </c>
      <c r="C191" s="11">
        <f t="shared" ref="C191:C194" si="78">D191+E191+F191</f>
        <v>0</v>
      </c>
      <c r="D191" s="11"/>
      <c r="E191" s="11"/>
      <c r="F191" s="11"/>
      <c r="G191" s="11"/>
      <c r="H191" s="14"/>
      <c r="I191" s="11"/>
      <c r="J191" s="11"/>
      <c r="K191" s="11"/>
      <c r="L191" s="11"/>
    </row>
    <row r="192" spans="1:12" ht="30">
      <c r="A192" s="58"/>
      <c r="B192" s="11" t="s">
        <v>21</v>
      </c>
      <c r="C192" s="11">
        <f t="shared" si="78"/>
        <v>0</v>
      </c>
      <c r="D192" s="11"/>
      <c r="E192" s="11"/>
      <c r="F192" s="11"/>
      <c r="G192" s="11"/>
      <c r="H192" s="14"/>
      <c r="I192" s="11"/>
      <c r="J192" s="11"/>
      <c r="K192" s="11"/>
      <c r="L192" s="11"/>
    </row>
    <row r="193" spans="1:12">
      <c r="A193" s="58"/>
      <c r="B193" s="11" t="s">
        <v>22</v>
      </c>
      <c r="C193" s="11">
        <f t="shared" si="78"/>
        <v>0.06</v>
      </c>
      <c r="D193" s="11">
        <v>0.03</v>
      </c>
      <c r="E193" s="11">
        <v>0.03</v>
      </c>
      <c r="F193" s="11">
        <v>0</v>
      </c>
      <c r="G193" s="11">
        <v>0</v>
      </c>
      <c r="H193" s="14">
        <v>0</v>
      </c>
      <c r="I193" s="11">
        <v>0</v>
      </c>
      <c r="J193" s="11">
        <v>0</v>
      </c>
      <c r="K193" s="11">
        <v>0</v>
      </c>
      <c r="L193" s="11">
        <v>0.06</v>
      </c>
    </row>
    <row r="194" spans="1:12">
      <c r="A194" s="62"/>
      <c r="B194" s="11" t="s">
        <v>23</v>
      </c>
      <c r="C194" s="11">
        <f t="shared" si="78"/>
        <v>0</v>
      </c>
      <c r="D194" s="11"/>
      <c r="E194" s="11"/>
      <c r="F194" s="11"/>
      <c r="G194" s="11"/>
      <c r="H194" s="14"/>
      <c r="I194" s="11"/>
      <c r="J194" s="11"/>
      <c r="K194" s="11"/>
      <c r="L194" s="11"/>
    </row>
    <row r="195" spans="1:12">
      <c r="A195" s="61" t="s">
        <v>109</v>
      </c>
      <c r="B195" s="11" t="s">
        <v>18</v>
      </c>
      <c r="C195" s="11">
        <f>D195+E195+F195</f>
        <v>0.06</v>
      </c>
      <c r="D195" s="11">
        <v>0.03</v>
      </c>
      <c r="E195" s="11">
        <v>0.03</v>
      </c>
      <c r="F195" s="11">
        <v>0</v>
      </c>
      <c r="G195" s="11">
        <v>0</v>
      </c>
      <c r="H195" s="14">
        <v>0</v>
      </c>
      <c r="I195" s="11">
        <v>0</v>
      </c>
      <c r="J195" s="11">
        <v>0</v>
      </c>
      <c r="K195" s="11">
        <v>0</v>
      </c>
      <c r="L195" s="11">
        <v>0.06</v>
      </c>
    </row>
    <row r="196" spans="1:12" ht="30">
      <c r="A196" s="58"/>
      <c r="B196" s="11" t="s">
        <v>20</v>
      </c>
      <c r="C196" s="11">
        <f t="shared" ref="C196:C199" si="79">D196+E196+F196</f>
        <v>0</v>
      </c>
      <c r="D196" s="11"/>
      <c r="E196" s="11"/>
      <c r="F196" s="11"/>
      <c r="G196" s="11"/>
      <c r="H196" s="14"/>
      <c r="I196" s="11"/>
      <c r="J196" s="11"/>
      <c r="K196" s="11"/>
      <c r="L196" s="11"/>
    </row>
    <row r="197" spans="1:12" ht="30">
      <c r="A197" s="58"/>
      <c r="B197" s="11" t="s">
        <v>21</v>
      </c>
      <c r="C197" s="11">
        <f t="shared" si="79"/>
        <v>0</v>
      </c>
      <c r="D197" s="11"/>
      <c r="E197" s="11"/>
      <c r="F197" s="11"/>
      <c r="G197" s="11"/>
      <c r="H197" s="14"/>
      <c r="I197" s="11"/>
      <c r="J197" s="11"/>
      <c r="K197" s="11"/>
      <c r="L197" s="11"/>
    </row>
    <row r="198" spans="1:12">
      <c r="A198" s="58"/>
      <c r="B198" s="11" t="s">
        <v>22</v>
      </c>
      <c r="C198" s="11">
        <f t="shared" si="79"/>
        <v>0.06</v>
      </c>
      <c r="D198" s="11">
        <v>0.03</v>
      </c>
      <c r="E198" s="11">
        <v>0.03</v>
      </c>
      <c r="F198" s="11">
        <v>0</v>
      </c>
      <c r="G198" s="11">
        <v>0</v>
      </c>
      <c r="H198" s="14">
        <v>0</v>
      </c>
      <c r="I198" s="11">
        <v>0</v>
      </c>
      <c r="J198" s="11">
        <v>0</v>
      </c>
      <c r="K198" s="11">
        <v>0</v>
      </c>
      <c r="L198" s="11">
        <v>0.06</v>
      </c>
    </row>
    <row r="199" spans="1:12">
      <c r="A199" s="62"/>
      <c r="B199" s="11" t="s">
        <v>23</v>
      </c>
      <c r="C199" s="11">
        <f t="shared" si="79"/>
        <v>0</v>
      </c>
      <c r="D199" s="11"/>
      <c r="E199" s="11"/>
      <c r="F199" s="11"/>
      <c r="G199" s="11"/>
      <c r="H199" s="14"/>
      <c r="I199" s="11"/>
      <c r="J199" s="11"/>
      <c r="K199" s="11"/>
      <c r="L199" s="11"/>
    </row>
    <row r="200" spans="1:12">
      <c r="A200" s="61" t="s">
        <v>107</v>
      </c>
      <c r="B200" s="11" t="s">
        <v>18</v>
      </c>
      <c r="C200" s="11">
        <f>D200+E200+F200</f>
        <v>0.06</v>
      </c>
      <c r="D200" s="11">
        <v>0.03</v>
      </c>
      <c r="E200" s="11">
        <v>0.03</v>
      </c>
      <c r="F200" s="11">
        <v>0</v>
      </c>
      <c r="G200" s="11">
        <v>0</v>
      </c>
      <c r="H200" s="14">
        <v>0</v>
      </c>
      <c r="I200" s="11">
        <v>0</v>
      </c>
      <c r="J200" s="11">
        <v>0</v>
      </c>
      <c r="K200" s="11">
        <v>0</v>
      </c>
      <c r="L200" s="11">
        <v>0.06</v>
      </c>
    </row>
    <row r="201" spans="1:12" ht="30">
      <c r="A201" s="58"/>
      <c r="B201" s="11" t="s">
        <v>20</v>
      </c>
      <c r="C201" s="11">
        <f t="shared" ref="C201:C204" si="80">D201+E201+F201</f>
        <v>0</v>
      </c>
      <c r="D201" s="11"/>
      <c r="E201" s="11"/>
      <c r="F201" s="11"/>
      <c r="G201" s="11"/>
      <c r="H201" s="14"/>
      <c r="I201" s="11"/>
      <c r="J201" s="11"/>
      <c r="K201" s="11"/>
      <c r="L201" s="11"/>
    </row>
    <row r="202" spans="1:12" ht="30">
      <c r="A202" s="58"/>
      <c r="B202" s="11" t="s">
        <v>21</v>
      </c>
      <c r="C202" s="11">
        <f t="shared" si="80"/>
        <v>0</v>
      </c>
      <c r="D202" s="11"/>
      <c r="E202" s="11"/>
      <c r="F202" s="11"/>
      <c r="G202" s="11"/>
      <c r="H202" s="14"/>
      <c r="I202" s="11"/>
      <c r="J202" s="11"/>
      <c r="K202" s="11"/>
      <c r="L202" s="11"/>
    </row>
    <row r="203" spans="1:12">
      <c r="A203" s="58"/>
      <c r="B203" s="11" t="s">
        <v>22</v>
      </c>
      <c r="C203" s="11">
        <f t="shared" si="80"/>
        <v>0.06</v>
      </c>
      <c r="D203" s="11">
        <v>0.03</v>
      </c>
      <c r="E203" s="11">
        <v>0.03</v>
      </c>
      <c r="F203" s="11">
        <v>0</v>
      </c>
      <c r="G203" s="11">
        <v>0</v>
      </c>
      <c r="H203" s="14">
        <v>0</v>
      </c>
      <c r="I203" s="11">
        <v>0</v>
      </c>
      <c r="J203" s="11">
        <v>0</v>
      </c>
      <c r="K203" s="11">
        <v>0</v>
      </c>
      <c r="L203" s="11">
        <v>0.06</v>
      </c>
    </row>
    <row r="204" spans="1:12">
      <c r="A204" s="62"/>
      <c r="B204" s="11" t="s">
        <v>23</v>
      </c>
      <c r="C204" s="11">
        <f t="shared" si="80"/>
        <v>0</v>
      </c>
      <c r="D204" s="11"/>
      <c r="E204" s="11"/>
      <c r="F204" s="11"/>
      <c r="G204" s="11"/>
      <c r="H204" s="14"/>
      <c r="I204" s="11"/>
      <c r="J204" s="11"/>
      <c r="K204" s="11"/>
      <c r="L204" s="11"/>
    </row>
    <row r="205" spans="1:12">
      <c r="A205" s="26" t="s">
        <v>59</v>
      </c>
      <c r="B205" s="11" t="s">
        <v>18</v>
      </c>
      <c r="C205" s="11"/>
      <c r="D205" s="11"/>
      <c r="E205" s="11"/>
      <c r="F205" s="11"/>
      <c r="G205" s="11"/>
      <c r="H205" s="14"/>
      <c r="I205" s="11"/>
      <c r="J205" s="11"/>
      <c r="K205" s="11"/>
      <c r="L205" s="16"/>
    </row>
    <row r="206" spans="1:12" ht="30">
      <c r="A206" s="58" t="s">
        <v>60</v>
      </c>
      <c r="B206" s="11" t="s">
        <v>20</v>
      </c>
      <c r="C206" s="11"/>
      <c r="D206" s="11"/>
      <c r="E206" s="11"/>
      <c r="F206" s="11"/>
      <c r="G206" s="11"/>
      <c r="H206" s="14"/>
      <c r="I206" s="11"/>
      <c r="J206" s="11"/>
      <c r="K206" s="11"/>
      <c r="L206" s="11"/>
    </row>
    <row r="207" spans="1:12" ht="30">
      <c r="A207" s="59"/>
      <c r="B207" s="11" t="s">
        <v>21</v>
      </c>
      <c r="C207" s="11"/>
      <c r="D207" s="11"/>
      <c r="E207" s="11"/>
      <c r="F207" s="11"/>
      <c r="G207" s="11"/>
      <c r="H207" s="14"/>
      <c r="I207" s="11"/>
      <c r="J207" s="11"/>
      <c r="K207" s="11"/>
      <c r="L207" s="11"/>
    </row>
    <row r="208" spans="1:12">
      <c r="A208" s="59"/>
      <c r="B208" s="11" t="s">
        <v>22</v>
      </c>
      <c r="C208" s="11"/>
      <c r="D208" s="11"/>
      <c r="E208" s="11"/>
      <c r="F208" s="11"/>
      <c r="G208" s="11"/>
      <c r="H208" s="14"/>
      <c r="I208" s="11"/>
      <c r="J208" s="11"/>
      <c r="K208" s="11"/>
      <c r="L208" s="16"/>
    </row>
    <row r="209" spans="1:12">
      <c r="A209" s="59"/>
      <c r="B209" s="11" t="s">
        <v>23</v>
      </c>
      <c r="C209" s="11"/>
      <c r="D209" s="11"/>
      <c r="E209" s="11"/>
      <c r="F209" s="11"/>
      <c r="G209" s="11"/>
      <c r="H209" s="14"/>
      <c r="I209" s="11"/>
      <c r="J209" s="11"/>
      <c r="K209" s="11"/>
      <c r="L209" s="16"/>
    </row>
    <row r="210" spans="1:12">
      <c r="A210" s="61" t="s">
        <v>97</v>
      </c>
      <c r="B210" s="11" t="s">
        <v>18</v>
      </c>
      <c r="C210" s="11">
        <f>D210+E210+F210</f>
        <v>0.4</v>
      </c>
      <c r="D210" s="11">
        <v>0.2</v>
      </c>
      <c r="E210" s="11">
        <v>0.2</v>
      </c>
      <c r="F210" s="11">
        <v>0</v>
      </c>
      <c r="G210" s="11">
        <v>0</v>
      </c>
      <c r="H210" s="14">
        <v>0</v>
      </c>
      <c r="I210" s="11">
        <v>0</v>
      </c>
      <c r="J210" s="11">
        <v>0</v>
      </c>
      <c r="K210" s="11">
        <v>0</v>
      </c>
      <c r="L210" s="16">
        <v>0.4</v>
      </c>
    </row>
    <row r="211" spans="1:12" ht="30">
      <c r="A211" s="58"/>
      <c r="B211" s="11" t="s">
        <v>20</v>
      </c>
      <c r="C211" s="11">
        <f t="shared" ref="C211:C214" si="81">D211+E211+F211</f>
        <v>0</v>
      </c>
      <c r="D211" s="11"/>
      <c r="E211" s="11"/>
      <c r="F211" s="11"/>
      <c r="G211" s="11"/>
      <c r="H211" s="14"/>
      <c r="I211" s="11"/>
      <c r="J211" s="11"/>
      <c r="K211" s="11"/>
      <c r="L211" s="11"/>
    </row>
    <row r="212" spans="1:12" ht="30">
      <c r="A212" s="58"/>
      <c r="B212" s="11" t="s">
        <v>21</v>
      </c>
      <c r="C212" s="11">
        <f t="shared" si="81"/>
        <v>0.2</v>
      </c>
      <c r="D212" s="11">
        <v>0.1</v>
      </c>
      <c r="E212" s="11">
        <v>0.1</v>
      </c>
      <c r="F212" s="11">
        <v>0</v>
      </c>
      <c r="G212" s="11">
        <v>0</v>
      </c>
      <c r="H212" s="14">
        <v>0</v>
      </c>
      <c r="I212" s="11">
        <v>0</v>
      </c>
      <c r="J212" s="11">
        <v>0</v>
      </c>
      <c r="K212" s="11">
        <v>0</v>
      </c>
      <c r="L212" s="11">
        <v>0.2</v>
      </c>
    </row>
    <row r="213" spans="1:12">
      <c r="A213" s="58"/>
      <c r="B213" s="11" t="s">
        <v>22</v>
      </c>
      <c r="C213" s="11">
        <f t="shared" si="81"/>
        <v>0.2</v>
      </c>
      <c r="D213" s="11">
        <v>0.1</v>
      </c>
      <c r="E213" s="11">
        <v>0.1</v>
      </c>
      <c r="F213" s="11">
        <v>0</v>
      </c>
      <c r="G213" s="11">
        <v>0</v>
      </c>
      <c r="H213" s="14">
        <v>0</v>
      </c>
      <c r="I213" s="11">
        <v>0</v>
      </c>
      <c r="J213" s="11">
        <v>0</v>
      </c>
      <c r="K213" s="11">
        <v>0</v>
      </c>
      <c r="L213" s="16">
        <v>0.2</v>
      </c>
    </row>
    <row r="214" spans="1:12">
      <c r="A214" s="62"/>
      <c r="B214" s="32" t="s">
        <v>23</v>
      </c>
      <c r="C214" s="11">
        <f t="shared" si="81"/>
        <v>0</v>
      </c>
      <c r="D214" s="11"/>
      <c r="E214" s="11"/>
      <c r="F214" s="11"/>
      <c r="G214" s="11"/>
      <c r="H214" s="14"/>
      <c r="I214" s="11"/>
      <c r="J214" s="11"/>
      <c r="K214" s="11"/>
      <c r="L214" s="11"/>
    </row>
    <row r="215" spans="1:12">
      <c r="A215" s="48" t="s">
        <v>61</v>
      </c>
      <c r="B215" s="11" t="s">
        <v>18</v>
      </c>
      <c r="C215" s="33">
        <f>D215+E215+F215</f>
        <v>678</v>
      </c>
      <c r="D215" s="33">
        <v>226</v>
      </c>
      <c r="E215" s="33">
        <v>226</v>
      </c>
      <c r="F215" s="33">
        <v>226</v>
      </c>
      <c r="G215" s="33">
        <f>H215+I215+J215</f>
        <v>638</v>
      </c>
      <c r="H215" s="35">
        <f>H216+H217+H218+H219</f>
        <v>226</v>
      </c>
      <c r="I215" s="35">
        <f t="shared" ref="I215:K215" si="82">I216+I217+I218+I219</f>
        <v>206</v>
      </c>
      <c r="J215" s="35">
        <f t="shared" si="82"/>
        <v>206</v>
      </c>
      <c r="K215" s="35">
        <f t="shared" si="82"/>
        <v>206</v>
      </c>
      <c r="L215" s="49">
        <f>C215+G215+K215</f>
        <v>1522</v>
      </c>
    </row>
    <row r="216" spans="1:12" ht="30">
      <c r="A216" s="76" t="s">
        <v>62</v>
      </c>
      <c r="B216" s="33" t="s">
        <v>20</v>
      </c>
      <c r="C216" s="33">
        <f>D216+E216+F216</f>
        <v>645.59999999999991</v>
      </c>
      <c r="D216" s="33">
        <v>215.2</v>
      </c>
      <c r="E216" s="33">
        <v>215.2</v>
      </c>
      <c r="F216" s="33">
        <v>215.2</v>
      </c>
      <c r="G216" s="33">
        <f>H216+I216+J216</f>
        <v>615.20000000000005</v>
      </c>
      <c r="H216" s="35">
        <v>215.2</v>
      </c>
      <c r="I216" s="33">
        <v>200</v>
      </c>
      <c r="J216" s="33">
        <v>200</v>
      </c>
      <c r="K216" s="33">
        <v>200</v>
      </c>
      <c r="L216" s="49">
        <f>C216+G216+K216</f>
        <v>1460.8</v>
      </c>
    </row>
    <row r="217" spans="1:12" ht="30">
      <c r="A217" s="77"/>
      <c r="B217" s="33" t="s">
        <v>21</v>
      </c>
      <c r="C217" s="33">
        <f t="shared" ref="C217:C218" si="83">D217+E217+F217</f>
        <v>28.5</v>
      </c>
      <c r="D217" s="33">
        <v>9.5</v>
      </c>
      <c r="E217" s="33">
        <v>9.5</v>
      </c>
      <c r="F217" s="33">
        <v>9.5</v>
      </c>
      <c r="G217" s="33">
        <f t="shared" ref="G217:G218" si="84">H217+I217+J217</f>
        <v>20.9</v>
      </c>
      <c r="H217" s="35">
        <v>9.5</v>
      </c>
      <c r="I217" s="33">
        <v>5.7</v>
      </c>
      <c r="J217" s="33">
        <v>5.7</v>
      </c>
      <c r="K217" s="33">
        <v>5.7</v>
      </c>
      <c r="L217" s="49">
        <f t="shared" ref="L217:L218" si="85">C217+G217+K217</f>
        <v>55.1</v>
      </c>
    </row>
    <row r="218" spans="1:12">
      <c r="A218" s="77"/>
      <c r="B218" s="33" t="s">
        <v>22</v>
      </c>
      <c r="C218" s="33">
        <f t="shared" si="83"/>
        <v>3.9000000000000004</v>
      </c>
      <c r="D218" s="33">
        <v>1.3</v>
      </c>
      <c r="E218" s="33">
        <v>1.3</v>
      </c>
      <c r="F218" s="33">
        <v>1.3</v>
      </c>
      <c r="G218" s="33">
        <f t="shared" si="84"/>
        <v>1.9000000000000001</v>
      </c>
      <c r="H218" s="35">
        <v>1.3</v>
      </c>
      <c r="I218" s="33">
        <v>0.3</v>
      </c>
      <c r="J218" s="33">
        <v>0.3</v>
      </c>
      <c r="K218" s="33">
        <v>0.3</v>
      </c>
      <c r="L218" s="49">
        <f t="shared" si="85"/>
        <v>6.1000000000000005</v>
      </c>
    </row>
    <row r="219" spans="1:12">
      <c r="A219" s="78"/>
      <c r="B219" s="33" t="s">
        <v>23</v>
      </c>
      <c r="C219" s="33"/>
      <c r="D219" s="33"/>
      <c r="E219" s="33"/>
      <c r="F219" s="33"/>
      <c r="G219" s="33"/>
      <c r="H219" s="35"/>
      <c r="I219" s="33"/>
      <c r="J219" s="33"/>
      <c r="K219" s="33"/>
      <c r="L219" s="34"/>
    </row>
    <row r="220" spans="1:12">
      <c r="A220" s="79" t="s">
        <v>98</v>
      </c>
      <c r="B220" s="33" t="s">
        <v>18</v>
      </c>
      <c r="C220" s="33">
        <f>D220+E220+F220</f>
        <v>60</v>
      </c>
      <c r="D220" s="33">
        <v>20</v>
      </c>
      <c r="E220" s="33">
        <v>20</v>
      </c>
      <c r="F220" s="33">
        <v>20</v>
      </c>
      <c r="G220" s="33">
        <f>H220+I220+J220</f>
        <v>20</v>
      </c>
      <c r="H220" s="35">
        <f>H221+H222+H223+H224</f>
        <v>20</v>
      </c>
      <c r="I220" s="35">
        <f t="shared" ref="I220:K220" si="86">I221+I222+I223+I224</f>
        <v>0</v>
      </c>
      <c r="J220" s="35">
        <f t="shared" si="86"/>
        <v>0</v>
      </c>
      <c r="K220" s="35">
        <f t="shared" si="86"/>
        <v>0</v>
      </c>
      <c r="L220" s="37">
        <f>C220+G220+K220</f>
        <v>80</v>
      </c>
    </row>
    <row r="221" spans="1:12" ht="30">
      <c r="A221" s="79"/>
      <c r="B221" s="33" t="s">
        <v>20</v>
      </c>
      <c r="C221" s="33">
        <f>D221+E221+F221</f>
        <v>45.599999999999994</v>
      </c>
      <c r="D221" s="33">
        <v>15.2</v>
      </c>
      <c r="E221" s="33">
        <v>15.2</v>
      </c>
      <c r="F221" s="33">
        <v>15.2</v>
      </c>
      <c r="G221" s="33">
        <f>H221+I221+J221</f>
        <v>15.2</v>
      </c>
      <c r="H221" s="35">
        <v>15.2</v>
      </c>
      <c r="I221" s="33">
        <v>0</v>
      </c>
      <c r="J221" s="33">
        <v>0</v>
      </c>
      <c r="K221" s="33">
        <v>0</v>
      </c>
      <c r="L221" s="33">
        <f>C221+G221+K221</f>
        <v>60.8</v>
      </c>
    </row>
    <row r="222" spans="1:12" ht="30">
      <c r="A222" s="79"/>
      <c r="B222" s="33" t="s">
        <v>21</v>
      </c>
      <c r="C222" s="33">
        <f t="shared" ref="C222:C224" si="87">D222+E222+F222</f>
        <v>11.399999999999999</v>
      </c>
      <c r="D222" s="33">
        <v>3.8</v>
      </c>
      <c r="E222" s="33">
        <v>3.8</v>
      </c>
      <c r="F222" s="33">
        <v>3.8</v>
      </c>
      <c r="G222" s="33">
        <f t="shared" ref="G222:G224" si="88">H222+I222+J222</f>
        <v>3.8</v>
      </c>
      <c r="H222" s="35">
        <v>3.8</v>
      </c>
      <c r="I222" s="33">
        <v>0</v>
      </c>
      <c r="J222" s="33">
        <v>0</v>
      </c>
      <c r="K222" s="33">
        <v>0</v>
      </c>
      <c r="L222" s="33">
        <f t="shared" ref="L222:L224" si="89">C222+G222+K222</f>
        <v>15.2</v>
      </c>
    </row>
    <row r="223" spans="1:12">
      <c r="A223" s="79"/>
      <c r="B223" s="33" t="s">
        <v>22</v>
      </c>
      <c r="C223" s="33">
        <f t="shared" si="87"/>
        <v>3</v>
      </c>
      <c r="D223" s="33">
        <v>1</v>
      </c>
      <c r="E223" s="33">
        <v>1</v>
      </c>
      <c r="F223" s="33">
        <v>1</v>
      </c>
      <c r="G223" s="33">
        <f t="shared" si="88"/>
        <v>1</v>
      </c>
      <c r="H223" s="35">
        <v>1</v>
      </c>
      <c r="I223" s="33">
        <v>0</v>
      </c>
      <c r="J223" s="33">
        <v>0</v>
      </c>
      <c r="K223" s="33">
        <v>0</v>
      </c>
      <c r="L223" s="37">
        <f t="shared" si="89"/>
        <v>4</v>
      </c>
    </row>
    <row r="224" spans="1:12" ht="30.75" customHeight="1">
      <c r="A224" s="79"/>
      <c r="B224" s="33" t="s">
        <v>23</v>
      </c>
      <c r="C224" s="33">
        <f t="shared" si="87"/>
        <v>0</v>
      </c>
      <c r="D224" s="33">
        <v>0</v>
      </c>
      <c r="E224" s="33">
        <v>0</v>
      </c>
      <c r="F224" s="33">
        <v>0</v>
      </c>
      <c r="G224" s="33">
        <f t="shared" si="88"/>
        <v>0</v>
      </c>
      <c r="H224" s="35">
        <v>0</v>
      </c>
      <c r="I224" s="33">
        <v>0</v>
      </c>
      <c r="J224" s="33">
        <v>0</v>
      </c>
      <c r="K224" s="33">
        <v>0</v>
      </c>
      <c r="L224" s="33">
        <f t="shared" si="89"/>
        <v>0</v>
      </c>
    </row>
    <row r="225" spans="1:12">
      <c r="A225" s="80" t="s">
        <v>99</v>
      </c>
      <c r="B225" s="33" t="s">
        <v>18</v>
      </c>
      <c r="C225" s="33">
        <f>D225+E225+F225</f>
        <v>618</v>
      </c>
      <c r="D225" s="33">
        <v>206</v>
      </c>
      <c r="E225" s="33">
        <v>206</v>
      </c>
      <c r="F225" s="33">
        <v>206</v>
      </c>
      <c r="G225" s="33">
        <f>H225+I225+J225</f>
        <v>618</v>
      </c>
      <c r="H225" s="35">
        <f>H226+H227+H228+H229</f>
        <v>206</v>
      </c>
      <c r="I225" s="35">
        <f t="shared" ref="I225:K225" si="90">I226+I227+I228+I229</f>
        <v>206</v>
      </c>
      <c r="J225" s="35">
        <f t="shared" si="90"/>
        <v>206</v>
      </c>
      <c r="K225" s="35">
        <f t="shared" si="90"/>
        <v>206</v>
      </c>
      <c r="L225" s="34">
        <f>C225+G225+K225</f>
        <v>1442</v>
      </c>
    </row>
    <row r="226" spans="1:12" ht="30">
      <c r="A226" s="81"/>
      <c r="B226" s="33" t="s">
        <v>20</v>
      </c>
      <c r="C226" s="33">
        <f>D226+E226+F226</f>
        <v>600</v>
      </c>
      <c r="D226" s="33">
        <v>200</v>
      </c>
      <c r="E226" s="33">
        <v>200</v>
      </c>
      <c r="F226" s="33">
        <v>200</v>
      </c>
      <c r="G226" s="33">
        <f>H226+I226+J226</f>
        <v>600</v>
      </c>
      <c r="H226" s="35">
        <v>200</v>
      </c>
      <c r="I226" s="33">
        <v>200</v>
      </c>
      <c r="J226" s="33">
        <v>200</v>
      </c>
      <c r="K226" s="33">
        <v>200</v>
      </c>
      <c r="L226" s="34">
        <f>C226+G226+K226</f>
        <v>1400</v>
      </c>
    </row>
    <row r="227" spans="1:12" ht="30">
      <c r="A227" s="81"/>
      <c r="B227" s="33" t="s">
        <v>21</v>
      </c>
      <c r="C227" s="33">
        <f>D227+E227+F227</f>
        <v>17.100000000000001</v>
      </c>
      <c r="D227" s="33">
        <v>5.7</v>
      </c>
      <c r="E227" s="33">
        <v>5.7</v>
      </c>
      <c r="F227" s="33">
        <v>5.7</v>
      </c>
      <c r="G227" s="33">
        <f>H227+I227+J227</f>
        <v>17.100000000000001</v>
      </c>
      <c r="H227" s="35">
        <v>5.7</v>
      </c>
      <c r="I227" s="33">
        <v>5.7</v>
      </c>
      <c r="J227" s="33">
        <v>5.7</v>
      </c>
      <c r="K227" s="33">
        <v>5.7</v>
      </c>
      <c r="L227" s="34">
        <f>C227+G227+K227</f>
        <v>39.900000000000006</v>
      </c>
    </row>
    <row r="228" spans="1:12">
      <c r="A228" s="81"/>
      <c r="B228" s="33" t="s">
        <v>22</v>
      </c>
      <c r="C228" s="33">
        <f>D228+E228+F228</f>
        <v>0.89999999999999991</v>
      </c>
      <c r="D228" s="33">
        <v>0.3</v>
      </c>
      <c r="E228" s="33">
        <v>0.3</v>
      </c>
      <c r="F228" s="33">
        <v>0.3</v>
      </c>
      <c r="G228" s="33">
        <f>H228+I228+J228</f>
        <v>0.89999999999999991</v>
      </c>
      <c r="H228" s="35">
        <v>0.3</v>
      </c>
      <c r="I228" s="33">
        <v>0.3</v>
      </c>
      <c r="J228" s="33">
        <v>0.3</v>
      </c>
      <c r="K228" s="33">
        <v>0.3</v>
      </c>
      <c r="L228" s="34">
        <f>C228+G228+K228</f>
        <v>2.0999999999999996</v>
      </c>
    </row>
    <row r="229" spans="1:12" ht="30.75" customHeight="1">
      <c r="A229" s="82"/>
      <c r="B229" s="33" t="s">
        <v>23</v>
      </c>
      <c r="C229" s="33">
        <v>0</v>
      </c>
      <c r="D229" s="33">
        <v>0</v>
      </c>
      <c r="E229" s="33">
        <v>0</v>
      </c>
      <c r="F229" s="33">
        <v>0</v>
      </c>
      <c r="G229" s="33">
        <v>0</v>
      </c>
      <c r="H229" s="35">
        <v>0</v>
      </c>
      <c r="I229" s="33">
        <v>0</v>
      </c>
      <c r="J229" s="33">
        <v>0</v>
      </c>
      <c r="K229" s="33">
        <v>0</v>
      </c>
      <c r="L229" s="33">
        <v>0</v>
      </c>
    </row>
    <row r="230" spans="1:12">
      <c r="A230" s="17" t="s">
        <v>63</v>
      </c>
      <c r="B230" s="11" t="s">
        <v>18</v>
      </c>
      <c r="C230" s="11"/>
      <c r="D230" s="11"/>
      <c r="E230" s="11"/>
      <c r="F230" s="11"/>
      <c r="G230" s="11"/>
      <c r="H230" s="14"/>
      <c r="I230" s="11"/>
      <c r="J230" s="11"/>
      <c r="K230" s="11"/>
      <c r="L230" s="16"/>
    </row>
    <row r="231" spans="1:12" ht="30">
      <c r="A231" s="70" t="s">
        <v>64</v>
      </c>
      <c r="B231" s="11" t="s">
        <v>20</v>
      </c>
      <c r="C231" s="11"/>
      <c r="D231" s="11"/>
      <c r="E231" s="11"/>
      <c r="F231" s="11"/>
      <c r="G231" s="11"/>
      <c r="H231" s="14"/>
      <c r="I231" s="11"/>
      <c r="J231" s="11"/>
      <c r="K231" s="11"/>
      <c r="L231" s="11"/>
    </row>
    <row r="232" spans="1:12" ht="30">
      <c r="A232" s="59"/>
      <c r="B232" s="11" t="s">
        <v>21</v>
      </c>
      <c r="C232" s="11"/>
      <c r="D232" s="11"/>
      <c r="E232" s="11"/>
      <c r="F232" s="11"/>
      <c r="G232" s="11"/>
      <c r="H232" s="14"/>
      <c r="I232" s="11"/>
      <c r="J232" s="11"/>
      <c r="K232" s="11"/>
      <c r="L232" s="11"/>
    </row>
    <row r="233" spans="1:12">
      <c r="A233" s="59"/>
      <c r="B233" s="11" t="s">
        <v>22</v>
      </c>
      <c r="C233" s="11"/>
      <c r="D233" s="11"/>
      <c r="E233" s="11"/>
      <c r="F233" s="11"/>
      <c r="G233" s="11"/>
      <c r="H233" s="14"/>
      <c r="I233" s="11"/>
      <c r="J233" s="11"/>
      <c r="K233" s="11"/>
      <c r="L233" s="16"/>
    </row>
    <row r="234" spans="1:12">
      <c r="A234" s="60"/>
      <c r="B234" s="32" t="s">
        <v>23</v>
      </c>
      <c r="C234" s="11"/>
      <c r="D234" s="11"/>
      <c r="E234" s="11"/>
      <c r="F234" s="11"/>
      <c r="G234" s="11"/>
      <c r="H234" s="14"/>
      <c r="I234" s="11"/>
      <c r="J234" s="11"/>
      <c r="K234" s="11"/>
      <c r="L234" s="16"/>
    </row>
    <row r="235" spans="1:12">
      <c r="A235" s="58" t="s">
        <v>65</v>
      </c>
      <c r="B235" s="11" t="s">
        <v>18</v>
      </c>
      <c r="C235" s="11"/>
      <c r="D235" s="11"/>
      <c r="E235" s="11"/>
      <c r="F235" s="11"/>
      <c r="G235" s="11"/>
      <c r="H235" s="14"/>
      <c r="I235" s="11"/>
      <c r="J235" s="11"/>
      <c r="K235" s="11"/>
      <c r="L235" s="11"/>
    </row>
    <row r="236" spans="1:12" ht="30">
      <c r="A236" s="59"/>
      <c r="B236" s="11" t="s">
        <v>20</v>
      </c>
      <c r="C236" s="11"/>
      <c r="D236" s="11"/>
      <c r="E236" s="11"/>
      <c r="F236" s="11"/>
      <c r="G236" s="11"/>
      <c r="H236" s="14"/>
      <c r="I236" s="11"/>
      <c r="J236" s="11"/>
      <c r="K236" s="11"/>
      <c r="L236" s="11"/>
    </row>
    <row r="237" spans="1:12" ht="30">
      <c r="A237" s="59"/>
      <c r="B237" s="11" t="s">
        <v>21</v>
      </c>
      <c r="C237" s="11"/>
      <c r="D237" s="11"/>
      <c r="E237" s="11"/>
      <c r="F237" s="11"/>
      <c r="G237" s="11"/>
      <c r="H237" s="14"/>
      <c r="I237" s="11"/>
      <c r="J237" s="11"/>
      <c r="K237" s="11"/>
      <c r="L237" s="11"/>
    </row>
    <row r="238" spans="1:12">
      <c r="A238" s="59"/>
      <c r="B238" s="11" t="s">
        <v>22</v>
      </c>
      <c r="C238" s="11"/>
      <c r="D238" s="11"/>
      <c r="E238" s="11"/>
      <c r="F238" s="11"/>
      <c r="G238" s="11"/>
      <c r="H238" s="14"/>
      <c r="I238" s="11"/>
      <c r="J238" s="11"/>
      <c r="K238" s="11"/>
      <c r="L238" s="11"/>
    </row>
    <row r="239" spans="1:12">
      <c r="A239" s="59"/>
      <c r="B239" s="11" t="s">
        <v>23</v>
      </c>
      <c r="C239" s="11"/>
      <c r="D239" s="11"/>
      <c r="E239" s="11"/>
      <c r="F239" s="11"/>
      <c r="G239" s="11"/>
      <c r="H239" s="14"/>
      <c r="I239" s="11"/>
      <c r="J239" s="11"/>
      <c r="K239" s="11"/>
      <c r="L239" s="11"/>
    </row>
    <row r="240" spans="1:12">
      <c r="A240" s="61" t="s">
        <v>66</v>
      </c>
      <c r="B240" s="11" t="s">
        <v>18</v>
      </c>
      <c r="C240" s="11"/>
      <c r="D240" s="11"/>
      <c r="E240" s="11"/>
      <c r="F240" s="11"/>
      <c r="G240" s="11"/>
      <c r="H240" s="14"/>
      <c r="I240" s="11"/>
      <c r="J240" s="11"/>
      <c r="K240" s="11"/>
      <c r="L240" s="11"/>
    </row>
    <row r="241" spans="1:12" ht="30">
      <c r="A241" s="58"/>
      <c r="B241" s="11" t="s">
        <v>20</v>
      </c>
      <c r="C241" s="11"/>
      <c r="D241" s="11"/>
      <c r="E241" s="11"/>
      <c r="F241" s="11"/>
      <c r="G241" s="11"/>
      <c r="H241" s="14"/>
      <c r="I241" s="11"/>
      <c r="J241" s="11"/>
      <c r="K241" s="11"/>
      <c r="L241" s="11"/>
    </row>
    <row r="242" spans="1:12" ht="30">
      <c r="A242" s="58"/>
      <c r="B242" s="11" t="s">
        <v>21</v>
      </c>
      <c r="C242" s="11"/>
      <c r="D242" s="11"/>
      <c r="E242" s="11"/>
      <c r="F242" s="11"/>
      <c r="G242" s="11"/>
      <c r="H242" s="14"/>
      <c r="I242" s="11"/>
      <c r="J242" s="11"/>
      <c r="K242" s="11"/>
      <c r="L242" s="11"/>
    </row>
    <row r="243" spans="1:12">
      <c r="A243" s="58"/>
      <c r="B243" s="11" t="s">
        <v>22</v>
      </c>
      <c r="C243" s="11"/>
      <c r="D243" s="11"/>
      <c r="E243" s="11"/>
      <c r="F243" s="11"/>
      <c r="G243" s="11"/>
      <c r="H243" s="14"/>
      <c r="I243" s="11"/>
      <c r="J243" s="11"/>
      <c r="K243" s="11"/>
      <c r="L243" s="11"/>
    </row>
    <row r="244" spans="1:12">
      <c r="A244" s="75"/>
      <c r="B244" s="11" t="s">
        <v>23</v>
      </c>
      <c r="C244" s="11"/>
      <c r="D244" s="11"/>
      <c r="E244" s="11"/>
      <c r="F244" s="11"/>
      <c r="G244" s="11"/>
      <c r="H244" s="14"/>
      <c r="I244" s="11"/>
      <c r="J244" s="11"/>
      <c r="K244" s="11"/>
      <c r="L244" s="11"/>
    </row>
    <row r="245" spans="1:12">
      <c r="A245" s="26" t="s">
        <v>67</v>
      </c>
      <c r="B245" s="11" t="s">
        <v>18</v>
      </c>
      <c r="C245" s="11"/>
      <c r="D245" s="11"/>
      <c r="E245" s="11"/>
      <c r="F245" s="11"/>
      <c r="G245" s="11"/>
      <c r="H245" s="14"/>
      <c r="I245" s="11"/>
      <c r="J245" s="11"/>
      <c r="K245" s="11"/>
      <c r="L245" s="11"/>
    </row>
    <row r="246" spans="1:12" ht="30">
      <c r="A246" s="32" t="s">
        <v>68</v>
      </c>
      <c r="B246" s="11" t="s">
        <v>20</v>
      </c>
      <c r="C246" s="11"/>
      <c r="D246" s="11"/>
      <c r="E246" s="11"/>
      <c r="F246" s="11"/>
      <c r="G246" s="11"/>
      <c r="H246" s="14"/>
      <c r="I246" s="11"/>
      <c r="J246" s="11"/>
      <c r="K246" s="11"/>
      <c r="L246" s="11"/>
    </row>
    <row r="247" spans="1:12" ht="30">
      <c r="A247" s="32"/>
      <c r="B247" s="11" t="s">
        <v>21</v>
      </c>
      <c r="C247" s="11"/>
      <c r="D247" s="11"/>
      <c r="E247" s="11"/>
      <c r="F247" s="11"/>
      <c r="G247" s="11"/>
      <c r="H247" s="14"/>
      <c r="I247" s="11"/>
      <c r="J247" s="11"/>
      <c r="K247" s="11"/>
      <c r="L247" s="11"/>
    </row>
    <row r="248" spans="1:12">
      <c r="A248" s="24"/>
      <c r="B248" s="11" t="s">
        <v>22</v>
      </c>
      <c r="C248" s="11"/>
      <c r="D248" s="11"/>
      <c r="E248" s="11"/>
      <c r="F248" s="11"/>
      <c r="G248" s="11"/>
      <c r="H248" s="14"/>
      <c r="I248" s="11"/>
      <c r="J248" s="11"/>
      <c r="K248" s="11"/>
      <c r="L248" s="11"/>
    </row>
    <row r="249" spans="1:12">
      <c r="A249" s="24"/>
      <c r="B249" s="11" t="s">
        <v>23</v>
      </c>
      <c r="C249" s="11"/>
      <c r="D249" s="11"/>
      <c r="E249" s="11"/>
      <c r="F249" s="11"/>
      <c r="G249" s="11"/>
      <c r="H249" s="14"/>
      <c r="I249" s="11"/>
      <c r="J249" s="11"/>
      <c r="K249" s="11"/>
      <c r="L249" s="11"/>
    </row>
    <row r="250" spans="1:12">
      <c r="A250" s="61" t="s">
        <v>69</v>
      </c>
      <c r="B250" s="11" t="s">
        <v>18</v>
      </c>
      <c r="C250" s="11">
        <f>D250+E250+F250</f>
        <v>4.8000000000000001E-2</v>
      </c>
      <c r="D250" s="11">
        <f t="shared" ref="D250:K250" si="91">D254</f>
        <v>1.6E-2</v>
      </c>
      <c r="E250" s="11">
        <f t="shared" si="91"/>
        <v>1.6E-2</v>
      </c>
      <c r="F250" s="11">
        <f t="shared" si="91"/>
        <v>1.6E-2</v>
      </c>
      <c r="G250" s="14">
        <f>H250+I250+J250</f>
        <v>4.8000000000000001E-2</v>
      </c>
      <c r="H250" s="14">
        <f t="shared" si="91"/>
        <v>1.6E-2</v>
      </c>
      <c r="I250" s="11">
        <f t="shared" si="91"/>
        <v>1.6E-2</v>
      </c>
      <c r="J250" s="11">
        <f t="shared" si="91"/>
        <v>1.6E-2</v>
      </c>
      <c r="K250" s="11">
        <f t="shared" si="91"/>
        <v>1.6E-2</v>
      </c>
      <c r="L250" s="14">
        <f>C250+G250+K250</f>
        <v>0.112</v>
      </c>
    </row>
    <row r="251" spans="1:12" ht="30">
      <c r="A251" s="58"/>
      <c r="B251" s="11" t="s">
        <v>20</v>
      </c>
      <c r="C251" s="11">
        <f t="shared" ref="C251:C254" si="92">D251+E251+F251</f>
        <v>0</v>
      </c>
      <c r="D251" s="11"/>
      <c r="E251" s="11"/>
      <c r="F251" s="11"/>
      <c r="G251" s="14">
        <f t="shared" ref="G251:G254" si="93">H251+I251+J251</f>
        <v>0</v>
      </c>
      <c r="H251" s="14"/>
      <c r="I251" s="11"/>
      <c r="J251" s="11"/>
      <c r="K251" s="11"/>
      <c r="L251" s="14">
        <f t="shared" ref="L251:L254" si="94">C251+G251+K251</f>
        <v>0</v>
      </c>
    </row>
    <row r="252" spans="1:12" ht="30">
      <c r="A252" s="58"/>
      <c r="B252" s="11" t="s">
        <v>21</v>
      </c>
      <c r="C252" s="11">
        <f t="shared" si="92"/>
        <v>0</v>
      </c>
      <c r="D252" s="11"/>
      <c r="E252" s="11"/>
      <c r="F252" s="11"/>
      <c r="G252" s="14">
        <f t="shared" si="93"/>
        <v>0</v>
      </c>
      <c r="H252" s="14"/>
      <c r="I252" s="11"/>
      <c r="J252" s="11"/>
      <c r="K252" s="11"/>
      <c r="L252" s="14">
        <f t="shared" si="94"/>
        <v>0</v>
      </c>
    </row>
    <row r="253" spans="1:12">
      <c r="A253" s="58"/>
      <c r="B253" s="11" t="s">
        <v>22</v>
      </c>
      <c r="C253" s="11">
        <f t="shared" si="92"/>
        <v>0</v>
      </c>
      <c r="D253" s="11"/>
      <c r="E253" s="11"/>
      <c r="F253" s="11"/>
      <c r="G253" s="14">
        <f t="shared" si="93"/>
        <v>0</v>
      </c>
      <c r="H253" s="14"/>
      <c r="I253" s="11"/>
      <c r="J253" s="11"/>
      <c r="K253" s="11"/>
      <c r="L253" s="14">
        <f t="shared" si="94"/>
        <v>0</v>
      </c>
    </row>
    <row r="254" spans="1:12">
      <c r="A254" s="62"/>
      <c r="B254" s="11" t="s">
        <v>23</v>
      </c>
      <c r="C254" s="11">
        <f t="shared" si="92"/>
        <v>4.8000000000000001E-2</v>
      </c>
      <c r="D254" s="11">
        <v>1.6E-2</v>
      </c>
      <c r="E254" s="11">
        <v>1.6E-2</v>
      </c>
      <c r="F254" s="11">
        <v>1.6E-2</v>
      </c>
      <c r="G254" s="14">
        <f t="shared" si="93"/>
        <v>4.8000000000000001E-2</v>
      </c>
      <c r="H254" s="14">
        <v>1.6E-2</v>
      </c>
      <c r="I254" s="11">
        <v>1.6E-2</v>
      </c>
      <c r="J254" s="11">
        <v>1.6E-2</v>
      </c>
      <c r="K254" s="11">
        <v>1.6E-2</v>
      </c>
      <c r="L254" s="14">
        <f t="shared" si="94"/>
        <v>0.112</v>
      </c>
    </row>
    <row r="255" spans="1:12">
      <c r="A255" s="26" t="s">
        <v>70</v>
      </c>
      <c r="B255" s="11" t="s">
        <v>18</v>
      </c>
      <c r="C255" s="11"/>
      <c r="D255" s="11"/>
      <c r="E255" s="11"/>
      <c r="F255" s="11"/>
      <c r="G255" s="11"/>
      <c r="H255" s="14"/>
      <c r="I255" s="11"/>
      <c r="J255" s="11"/>
      <c r="K255" s="11"/>
      <c r="L255" s="47"/>
    </row>
    <row r="256" spans="1:12" ht="30">
      <c r="A256" s="58" t="s">
        <v>71</v>
      </c>
      <c r="B256" s="11" t="s">
        <v>20</v>
      </c>
      <c r="C256" s="11"/>
      <c r="D256" s="11"/>
      <c r="E256" s="11"/>
      <c r="F256" s="11"/>
      <c r="G256" s="11"/>
      <c r="H256" s="14"/>
      <c r="I256" s="11"/>
      <c r="J256" s="11"/>
      <c r="K256" s="11"/>
      <c r="L256" s="47"/>
    </row>
    <row r="257" spans="1:12" ht="30">
      <c r="A257" s="59"/>
      <c r="B257" s="11" t="s">
        <v>21</v>
      </c>
      <c r="C257" s="11"/>
      <c r="D257" s="11"/>
      <c r="E257" s="11"/>
      <c r="F257" s="11"/>
      <c r="G257" s="11"/>
      <c r="H257" s="14"/>
      <c r="I257" s="11"/>
      <c r="J257" s="11"/>
      <c r="K257" s="11"/>
      <c r="L257" s="11"/>
    </row>
    <row r="258" spans="1:12">
      <c r="A258" s="59"/>
      <c r="B258" s="11" t="s">
        <v>22</v>
      </c>
      <c r="C258" s="11"/>
      <c r="D258" s="11"/>
      <c r="E258" s="11"/>
      <c r="F258" s="11"/>
      <c r="G258" s="11"/>
      <c r="H258" s="14"/>
      <c r="I258" s="11"/>
      <c r="J258" s="11"/>
      <c r="K258" s="11"/>
      <c r="L258" s="11"/>
    </row>
    <row r="259" spans="1:12">
      <c r="A259" s="59"/>
      <c r="B259" s="11" t="s">
        <v>23</v>
      </c>
      <c r="C259" s="11"/>
      <c r="D259" s="11"/>
      <c r="E259" s="11"/>
      <c r="F259" s="11"/>
      <c r="G259" s="11"/>
      <c r="H259" s="14"/>
      <c r="I259" s="11"/>
      <c r="J259" s="11"/>
      <c r="K259" s="11"/>
      <c r="L259" s="11"/>
    </row>
    <row r="260" spans="1:12">
      <c r="A260" s="59"/>
      <c r="B260" s="11" t="s">
        <v>22</v>
      </c>
      <c r="C260" s="11"/>
      <c r="D260" s="11"/>
      <c r="E260" s="11"/>
      <c r="F260" s="11"/>
      <c r="G260" s="11"/>
      <c r="H260" s="14"/>
      <c r="I260" s="11"/>
      <c r="J260" s="11"/>
      <c r="K260" s="11"/>
      <c r="L260" s="47"/>
    </row>
    <row r="261" spans="1:12">
      <c r="A261" s="60"/>
      <c r="B261" s="11" t="s">
        <v>23</v>
      </c>
      <c r="C261" s="11"/>
      <c r="D261" s="11"/>
      <c r="E261" s="11"/>
      <c r="F261" s="11"/>
      <c r="G261" s="11"/>
      <c r="H261" s="14"/>
      <c r="I261" s="11"/>
      <c r="J261" s="11"/>
      <c r="K261" s="11"/>
      <c r="L261" s="47"/>
    </row>
    <row r="262" spans="1:12">
      <c r="A262" s="61" t="s">
        <v>72</v>
      </c>
      <c r="B262" s="11" t="s">
        <v>18</v>
      </c>
      <c r="C262" s="11"/>
      <c r="D262" s="11"/>
      <c r="E262" s="11"/>
      <c r="F262" s="11"/>
      <c r="G262" s="11"/>
      <c r="H262" s="14"/>
      <c r="I262" s="11"/>
      <c r="J262" s="11"/>
      <c r="K262" s="11"/>
      <c r="L262" s="11"/>
    </row>
    <row r="263" spans="1:12" ht="30">
      <c r="A263" s="58"/>
      <c r="B263" s="11" t="s">
        <v>20</v>
      </c>
      <c r="C263" s="11"/>
      <c r="D263" s="11"/>
      <c r="E263" s="11"/>
      <c r="F263" s="11"/>
      <c r="G263" s="11"/>
      <c r="H263" s="14"/>
      <c r="I263" s="11"/>
      <c r="J263" s="11"/>
      <c r="K263" s="11"/>
      <c r="L263" s="11"/>
    </row>
    <row r="264" spans="1:12" ht="30">
      <c r="A264" s="58"/>
      <c r="B264" s="11" t="s">
        <v>21</v>
      </c>
      <c r="C264" s="11"/>
      <c r="D264" s="11"/>
      <c r="E264" s="11"/>
      <c r="F264" s="11"/>
      <c r="G264" s="11"/>
      <c r="H264" s="14"/>
      <c r="I264" s="11"/>
      <c r="J264" s="11"/>
      <c r="K264" s="11"/>
      <c r="L264" s="11"/>
    </row>
    <row r="265" spans="1:12">
      <c r="A265" s="58"/>
      <c r="B265" s="11" t="s">
        <v>22</v>
      </c>
      <c r="C265" s="11"/>
      <c r="D265" s="11"/>
      <c r="E265" s="11"/>
      <c r="F265" s="11"/>
      <c r="G265" s="11"/>
      <c r="H265" s="14"/>
      <c r="I265" s="11"/>
      <c r="J265" s="11"/>
      <c r="K265" s="11"/>
      <c r="L265" s="11"/>
    </row>
    <row r="266" spans="1:12">
      <c r="A266" s="58"/>
      <c r="B266" s="11" t="s">
        <v>23</v>
      </c>
      <c r="C266" s="11"/>
      <c r="D266" s="11"/>
      <c r="E266" s="11"/>
      <c r="F266" s="11"/>
      <c r="G266" s="11"/>
      <c r="H266" s="14"/>
      <c r="I266" s="11"/>
      <c r="J266" s="11"/>
      <c r="K266" s="11"/>
      <c r="L266" s="11"/>
    </row>
    <row r="267" spans="1:12">
      <c r="A267" s="61" t="s">
        <v>73</v>
      </c>
      <c r="B267" s="11" t="s">
        <v>18</v>
      </c>
      <c r="C267" s="11"/>
      <c r="D267" s="11"/>
      <c r="E267" s="11"/>
      <c r="F267" s="11"/>
      <c r="G267" s="11"/>
      <c r="H267" s="14"/>
      <c r="I267" s="11"/>
      <c r="J267" s="11"/>
      <c r="K267" s="11"/>
      <c r="L267" s="47"/>
    </row>
    <row r="268" spans="1:12" ht="30">
      <c r="A268" s="58"/>
      <c r="B268" s="11" t="s">
        <v>20</v>
      </c>
      <c r="C268" s="11"/>
      <c r="D268" s="11"/>
      <c r="E268" s="11"/>
      <c r="F268" s="11"/>
      <c r="G268" s="11"/>
      <c r="H268" s="14"/>
      <c r="I268" s="11"/>
      <c r="J268" s="11"/>
      <c r="K268" s="11"/>
      <c r="L268" s="47"/>
    </row>
    <row r="269" spans="1:12" ht="30">
      <c r="A269" s="58"/>
      <c r="B269" s="11" t="s">
        <v>21</v>
      </c>
      <c r="C269" s="11"/>
      <c r="D269" s="11"/>
      <c r="E269" s="11"/>
      <c r="F269" s="11"/>
      <c r="G269" s="11"/>
      <c r="H269" s="14"/>
      <c r="I269" s="11"/>
      <c r="J269" s="11"/>
      <c r="K269" s="11"/>
      <c r="L269" s="11"/>
    </row>
    <row r="270" spans="1:12">
      <c r="A270" s="58"/>
      <c r="B270" s="11" t="s">
        <v>22</v>
      </c>
      <c r="C270" s="11"/>
      <c r="D270" s="11"/>
      <c r="E270" s="11"/>
      <c r="F270" s="11"/>
      <c r="G270" s="11"/>
      <c r="H270" s="14"/>
      <c r="I270" s="11"/>
      <c r="J270" s="11"/>
      <c r="K270" s="11"/>
      <c r="L270" s="11"/>
    </row>
    <row r="271" spans="1:12">
      <c r="A271" s="58"/>
      <c r="B271" s="11" t="s">
        <v>23</v>
      </c>
      <c r="C271" s="11"/>
      <c r="D271" s="11"/>
      <c r="E271" s="11"/>
      <c r="F271" s="11"/>
      <c r="G271" s="11"/>
      <c r="H271" s="14"/>
      <c r="I271" s="11"/>
      <c r="J271" s="11"/>
      <c r="K271" s="11"/>
      <c r="L271" s="11"/>
    </row>
    <row r="272" spans="1:12">
      <c r="A272" s="26" t="s">
        <v>74</v>
      </c>
      <c r="B272" s="11" t="s">
        <v>18</v>
      </c>
      <c r="C272" s="11">
        <f>D272+E272+F272</f>
        <v>29.6</v>
      </c>
      <c r="D272" s="11">
        <f t="shared" ref="D272:L272" si="95">D273+D274+D275+D276</f>
        <v>11.1</v>
      </c>
      <c r="E272" s="11">
        <f t="shared" si="95"/>
        <v>1.5</v>
      </c>
      <c r="F272" s="11">
        <f t="shared" si="95"/>
        <v>17</v>
      </c>
      <c r="G272" s="14">
        <f>H272+I272+J272</f>
        <v>7.4</v>
      </c>
      <c r="H272" s="14">
        <f t="shared" si="95"/>
        <v>2.4</v>
      </c>
      <c r="I272" s="11">
        <f t="shared" si="95"/>
        <v>2.4</v>
      </c>
      <c r="J272" s="11">
        <f t="shared" si="95"/>
        <v>2.6</v>
      </c>
      <c r="K272" s="11">
        <f t="shared" si="95"/>
        <v>28</v>
      </c>
      <c r="L272" s="41">
        <f t="shared" si="95"/>
        <v>65</v>
      </c>
    </row>
    <row r="273" spans="1:12" ht="30">
      <c r="A273" s="58" t="s">
        <v>75</v>
      </c>
      <c r="B273" s="11" t="s">
        <v>20</v>
      </c>
      <c r="C273" s="11">
        <f t="shared" ref="C273:C276" si="96">D273+E273+F273</f>
        <v>4.8</v>
      </c>
      <c r="D273" s="11">
        <v>4.8</v>
      </c>
      <c r="E273" s="11"/>
      <c r="F273" s="11"/>
      <c r="G273" s="14">
        <f t="shared" ref="G273:G277" si="97">H273+I273+J273</f>
        <v>0</v>
      </c>
      <c r="H273" s="14"/>
      <c r="I273" s="11"/>
      <c r="J273" s="11"/>
      <c r="K273" s="11"/>
      <c r="L273" s="11">
        <f>C273+G273+K273</f>
        <v>4.8</v>
      </c>
    </row>
    <row r="274" spans="1:12" ht="30">
      <c r="A274" s="59"/>
      <c r="B274" s="11" t="s">
        <v>21</v>
      </c>
      <c r="C274" s="11">
        <f t="shared" si="96"/>
        <v>5.8</v>
      </c>
      <c r="D274" s="11">
        <v>2.2999999999999998</v>
      </c>
      <c r="E274" s="11">
        <v>1.5</v>
      </c>
      <c r="F274" s="11">
        <v>2</v>
      </c>
      <c r="G274" s="14">
        <f t="shared" si="97"/>
        <v>7.4</v>
      </c>
      <c r="H274" s="14">
        <v>2.4</v>
      </c>
      <c r="I274" s="11">
        <v>2.4</v>
      </c>
      <c r="J274" s="11">
        <v>2.6</v>
      </c>
      <c r="K274" s="11">
        <v>3</v>
      </c>
      <c r="L274" s="11">
        <f>C274+G274+K274</f>
        <v>16.2</v>
      </c>
    </row>
    <row r="275" spans="1:12">
      <c r="A275" s="59"/>
      <c r="B275" s="11" t="s">
        <v>22</v>
      </c>
      <c r="C275" s="11">
        <f t="shared" si="96"/>
        <v>0</v>
      </c>
      <c r="D275" s="11"/>
      <c r="E275" s="11"/>
      <c r="F275" s="11"/>
      <c r="G275" s="14">
        <f t="shared" si="97"/>
        <v>0</v>
      </c>
      <c r="H275" s="14"/>
      <c r="I275" s="11"/>
      <c r="J275" s="11"/>
      <c r="K275" s="11"/>
      <c r="L275" s="11"/>
    </row>
    <row r="276" spans="1:12">
      <c r="A276" s="60"/>
      <c r="B276" s="11" t="s">
        <v>23</v>
      </c>
      <c r="C276" s="11">
        <f t="shared" si="96"/>
        <v>19</v>
      </c>
      <c r="D276" s="11">
        <v>4</v>
      </c>
      <c r="E276" s="11"/>
      <c r="F276" s="11">
        <v>15</v>
      </c>
      <c r="G276" s="14">
        <f t="shared" si="97"/>
        <v>0</v>
      </c>
      <c r="H276" s="14"/>
      <c r="I276" s="11"/>
      <c r="J276" s="11"/>
      <c r="K276" s="11">
        <v>25</v>
      </c>
      <c r="L276" s="41">
        <f t="shared" ref="L276" si="98">C276+G276+K276</f>
        <v>44</v>
      </c>
    </row>
    <row r="277" spans="1:12">
      <c r="A277" s="61" t="s">
        <v>100</v>
      </c>
      <c r="B277" s="11" t="s">
        <v>18</v>
      </c>
      <c r="C277" s="11">
        <f>C279</f>
        <v>4.5999999999999996</v>
      </c>
      <c r="D277" s="11">
        <f t="shared" ref="D277:L277" si="99">D279</f>
        <v>1.1000000000000001</v>
      </c>
      <c r="E277" s="11">
        <f t="shared" si="99"/>
        <v>1.5</v>
      </c>
      <c r="F277" s="11">
        <f t="shared" si="99"/>
        <v>2</v>
      </c>
      <c r="G277" s="14">
        <f t="shared" si="97"/>
        <v>7.4</v>
      </c>
      <c r="H277" s="14">
        <f t="shared" si="99"/>
        <v>2.4</v>
      </c>
      <c r="I277" s="11">
        <f t="shared" si="99"/>
        <v>2.4</v>
      </c>
      <c r="J277" s="11">
        <f t="shared" si="99"/>
        <v>2.6</v>
      </c>
      <c r="K277" s="11">
        <f t="shared" si="99"/>
        <v>3</v>
      </c>
      <c r="L277" s="41">
        <f t="shared" si="99"/>
        <v>15</v>
      </c>
    </row>
    <row r="278" spans="1:12" ht="30">
      <c r="A278" s="58"/>
      <c r="B278" s="11" t="s">
        <v>20</v>
      </c>
      <c r="C278" s="11"/>
      <c r="D278" s="11"/>
      <c r="E278" s="11"/>
      <c r="F278" s="11"/>
      <c r="G278" s="11"/>
      <c r="H278" s="14"/>
      <c r="I278" s="11"/>
      <c r="J278" s="11"/>
      <c r="K278" s="11"/>
      <c r="L278" s="11"/>
    </row>
    <row r="279" spans="1:12" ht="30">
      <c r="A279" s="58"/>
      <c r="B279" s="11" t="s">
        <v>21</v>
      </c>
      <c r="C279" s="11">
        <f>D279+E279+F279</f>
        <v>4.5999999999999996</v>
      </c>
      <c r="D279" s="11">
        <v>1.1000000000000001</v>
      </c>
      <c r="E279" s="11">
        <v>1.5</v>
      </c>
      <c r="F279" s="11">
        <v>2</v>
      </c>
      <c r="G279" s="11">
        <f>H279+I279+J279</f>
        <v>7.4</v>
      </c>
      <c r="H279" s="14">
        <v>2.4</v>
      </c>
      <c r="I279" s="11">
        <v>2.4</v>
      </c>
      <c r="J279" s="11">
        <v>2.6</v>
      </c>
      <c r="K279" s="11">
        <v>3</v>
      </c>
      <c r="L279" s="41">
        <f>C279+G279+K279</f>
        <v>15</v>
      </c>
    </row>
    <row r="280" spans="1:12">
      <c r="A280" s="58"/>
      <c r="B280" s="11" t="s">
        <v>22</v>
      </c>
      <c r="C280" s="11"/>
      <c r="D280" s="11"/>
      <c r="E280" s="11"/>
      <c r="F280" s="11"/>
      <c r="G280" s="11"/>
      <c r="H280" s="14"/>
      <c r="I280" s="11"/>
      <c r="J280" s="11"/>
      <c r="K280" s="11"/>
      <c r="L280" s="11"/>
    </row>
    <row r="281" spans="1:12" ht="62.25" customHeight="1">
      <c r="A281" s="62"/>
      <c r="B281" s="11" t="s">
        <v>23</v>
      </c>
      <c r="C281" s="11"/>
      <c r="D281" s="11"/>
      <c r="E281" s="11"/>
      <c r="F281" s="11"/>
      <c r="G281" s="11"/>
      <c r="H281" s="14"/>
      <c r="I281" s="11"/>
      <c r="J281" s="11"/>
      <c r="K281" s="11"/>
      <c r="L281" s="11"/>
    </row>
    <row r="282" spans="1:12">
      <c r="A282" s="61" t="s">
        <v>76</v>
      </c>
      <c r="B282" s="11" t="s">
        <v>18</v>
      </c>
      <c r="C282" s="11">
        <f>C283+C284+C285+C286</f>
        <v>25</v>
      </c>
      <c r="D282" s="11">
        <f>D283+D284+D285+D286</f>
        <v>10</v>
      </c>
      <c r="E282" s="11"/>
      <c r="F282" s="11">
        <f>F283+F284+F285+F286</f>
        <v>15</v>
      </c>
      <c r="G282" s="11"/>
      <c r="H282" s="14"/>
      <c r="I282" s="11"/>
      <c r="J282" s="11"/>
      <c r="K282" s="11">
        <v>25</v>
      </c>
      <c r="L282" s="41">
        <f>C282+G282+K282</f>
        <v>50</v>
      </c>
    </row>
    <row r="283" spans="1:12" ht="30">
      <c r="A283" s="59"/>
      <c r="B283" s="11" t="s">
        <v>20</v>
      </c>
      <c r="C283" s="11">
        <f>D283</f>
        <v>4.8</v>
      </c>
      <c r="D283" s="11">
        <v>4.8</v>
      </c>
      <c r="E283" s="11"/>
      <c r="F283" s="11"/>
      <c r="G283" s="11"/>
      <c r="H283" s="14"/>
      <c r="I283" s="11"/>
      <c r="J283" s="11"/>
      <c r="K283" s="11"/>
      <c r="L283" s="11">
        <f>C283+G283+K283</f>
        <v>4.8</v>
      </c>
    </row>
    <row r="284" spans="1:12" ht="30">
      <c r="A284" s="59"/>
      <c r="B284" s="11" t="s">
        <v>21</v>
      </c>
      <c r="C284" s="11">
        <f>D284</f>
        <v>1.2</v>
      </c>
      <c r="D284" s="11">
        <v>1.2</v>
      </c>
      <c r="E284" s="11"/>
      <c r="F284" s="11"/>
      <c r="G284" s="11"/>
      <c r="H284" s="14"/>
      <c r="I284" s="11"/>
      <c r="J284" s="11"/>
      <c r="K284" s="11"/>
      <c r="L284" s="11">
        <f>C284+G284+K284</f>
        <v>1.2</v>
      </c>
    </row>
    <row r="285" spans="1:12">
      <c r="A285" s="59"/>
      <c r="B285" s="11" t="s">
        <v>22</v>
      </c>
      <c r="C285" s="11"/>
      <c r="D285" s="11"/>
      <c r="E285" s="11"/>
      <c r="F285" s="11"/>
      <c r="G285" s="11"/>
      <c r="H285" s="14"/>
      <c r="I285" s="11"/>
      <c r="J285" s="11"/>
      <c r="K285" s="11"/>
      <c r="L285" s="11"/>
    </row>
    <row r="286" spans="1:12">
      <c r="A286" s="59"/>
      <c r="B286" s="26" t="s">
        <v>23</v>
      </c>
      <c r="C286" s="26">
        <f>D286+E286+F286</f>
        <v>19</v>
      </c>
      <c r="D286" s="26">
        <v>4</v>
      </c>
      <c r="E286" s="26"/>
      <c r="F286" s="26">
        <v>15</v>
      </c>
      <c r="G286" s="26"/>
      <c r="H286" s="71"/>
      <c r="I286" s="73"/>
      <c r="J286" s="73"/>
      <c r="K286" s="26">
        <v>25</v>
      </c>
      <c r="L286" s="50">
        <f>C286+G286+K286</f>
        <v>44</v>
      </c>
    </row>
    <row r="287" spans="1:12">
      <c r="A287" s="60"/>
      <c r="B287" s="45"/>
      <c r="C287" s="45"/>
      <c r="D287" s="45"/>
      <c r="E287" s="45"/>
      <c r="F287" s="45"/>
      <c r="G287" s="45"/>
      <c r="H287" s="72"/>
      <c r="I287" s="74"/>
      <c r="J287" s="74"/>
      <c r="K287" s="45"/>
      <c r="L287" s="51"/>
    </row>
    <row r="288" spans="1:12">
      <c r="A288" s="26" t="s">
        <v>77</v>
      </c>
      <c r="B288" s="11" t="s">
        <v>18</v>
      </c>
      <c r="C288" s="11"/>
      <c r="D288" s="11"/>
      <c r="E288" s="11"/>
      <c r="F288" s="11"/>
      <c r="G288" s="11"/>
      <c r="H288" s="14"/>
      <c r="I288" s="11"/>
      <c r="J288" s="11"/>
      <c r="K288" s="11"/>
      <c r="L288" s="11"/>
    </row>
    <row r="289" spans="1:12" ht="30">
      <c r="A289" s="58" t="s">
        <v>78</v>
      </c>
      <c r="B289" s="11" t="s">
        <v>20</v>
      </c>
      <c r="C289" s="11"/>
      <c r="D289" s="11"/>
      <c r="E289" s="11"/>
      <c r="F289" s="11"/>
      <c r="G289" s="11"/>
      <c r="H289" s="14"/>
      <c r="I289" s="11"/>
      <c r="J289" s="11"/>
      <c r="K289" s="11"/>
      <c r="L289" s="11"/>
    </row>
    <row r="290" spans="1:12" ht="30">
      <c r="A290" s="59"/>
      <c r="B290" s="11" t="s">
        <v>21</v>
      </c>
      <c r="C290" s="11"/>
      <c r="D290" s="11"/>
      <c r="E290" s="11"/>
      <c r="F290" s="11"/>
      <c r="G290" s="11"/>
      <c r="H290" s="14"/>
      <c r="I290" s="11"/>
      <c r="J290" s="11"/>
      <c r="K290" s="11"/>
      <c r="L290" s="11"/>
    </row>
    <row r="291" spans="1:12">
      <c r="A291" s="59"/>
      <c r="B291" s="11" t="s">
        <v>22</v>
      </c>
      <c r="C291" s="11"/>
      <c r="D291" s="11"/>
      <c r="E291" s="11"/>
      <c r="F291" s="11"/>
      <c r="G291" s="11"/>
      <c r="H291" s="14"/>
      <c r="I291" s="11"/>
      <c r="J291" s="11"/>
      <c r="K291" s="11"/>
      <c r="L291" s="11"/>
    </row>
    <row r="292" spans="1:12">
      <c r="A292" s="60"/>
      <c r="B292" s="11" t="s">
        <v>23</v>
      </c>
      <c r="C292" s="11"/>
      <c r="D292" s="11"/>
      <c r="E292" s="11"/>
      <c r="F292" s="11"/>
      <c r="G292" s="11"/>
      <c r="H292" s="14"/>
      <c r="I292" s="11"/>
      <c r="J292" s="11"/>
      <c r="K292" s="11"/>
      <c r="L292" s="11"/>
    </row>
    <row r="293" spans="1:12">
      <c r="A293" s="68" t="s">
        <v>79</v>
      </c>
      <c r="B293" s="11" t="s">
        <v>18</v>
      </c>
      <c r="C293" s="11"/>
      <c r="D293" s="11"/>
      <c r="E293" s="11"/>
      <c r="F293" s="11"/>
      <c r="G293" s="11"/>
      <c r="H293" s="14"/>
      <c r="I293" s="11"/>
      <c r="J293" s="11"/>
      <c r="K293" s="11"/>
      <c r="L293" s="11"/>
    </row>
    <row r="294" spans="1:12" ht="30">
      <c r="A294" s="69"/>
      <c r="B294" s="11" t="s">
        <v>20</v>
      </c>
      <c r="C294" s="11"/>
      <c r="D294" s="11"/>
      <c r="E294" s="11"/>
      <c r="F294" s="11"/>
      <c r="G294" s="11"/>
      <c r="H294" s="14"/>
      <c r="I294" s="11"/>
      <c r="J294" s="11"/>
      <c r="K294" s="11"/>
      <c r="L294" s="11"/>
    </row>
    <row r="295" spans="1:12" ht="30">
      <c r="A295" s="69"/>
      <c r="B295" s="11" t="s">
        <v>21</v>
      </c>
      <c r="C295" s="11"/>
      <c r="D295" s="11"/>
      <c r="E295" s="11"/>
      <c r="F295" s="11"/>
      <c r="G295" s="11"/>
      <c r="H295" s="14"/>
      <c r="I295" s="11"/>
      <c r="J295" s="11"/>
      <c r="K295" s="11"/>
      <c r="L295" s="11"/>
    </row>
    <row r="296" spans="1:12">
      <c r="A296" s="69"/>
      <c r="B296" s="11" t="s">
        <v>22</v>
      </c>
      <c r="C296" s="11"/>
      <c r="D296" s="11"/>
      <c r="E296" s="11"/>
      <c r="F296" s="11"/>
      <c r="G296" s="11"/>
      <c r="H296" s="14"/>
      <c r="I296" s="11"/>
      <c r="J296" s="11"/>
      <c r="K296" s="11"/>
      <c r="L296" s="11"/>
    </row>
    <row r="297" spans="1:12">
      <c r="A297" s="69"/>
      <c r="B297" s="11" t="s">
        <v>23</v>
      </c>
      <c r="C297" s="11"/>
      <c r="D297" s="11"/>
      <c r="E297" s="11"/>
      <c r="F297" s="11"/>
      <c r="G297" s="11"/>
      <c r="H297" s="14"/>
      <c r="I297" s="11"/>
      <c r="J297" s="11"/>
      <c r="K297" s="11"/>
      <c r="L297" s="11"/>
    </row>
    <row r="298" spans="1:12">
      <c r="A298" s="26" t="s">
        <v>80</v>
      </c>
      <c r="B298" s="11" t="s">
        <v>18</v>
      </c>
      <c r="C298" s="11"/>
      <c r="D298" s="11"/>
      <c r="E298" s="11"/>
      <c r="F298" s="11"/>
      <c r="G298" s="11"/>
      <c r="H298" s="14"/>
      <c r="I298" s="11"/>
      <c r="J298" s="11"/>
      <c r="K298" s="11"/>
      <c r="L298" s="16"/>
    </row>
    <row r="299" spans="1:12" ht="30">
      <c r="A299" s="58" t="s">
        <v>81</v>
      </c>
      <c r="B299" s="11" t="s">
        <v>20</v>
      </c>
      <c r="C299" s="11"/>
      <c r="D299" s="11"/>
      <c r="E299" s="11"/>
      <c r="F299" s="11"/>
      <c r="G299" s="11"/>
      <c r="H299" s="14"/>
      <c r="I299" s="11"/>
      <c r="J299" s="11"/>
      <c r="K299" s="11"/>
      <c r="L299" s="11"/>
    </row>
    <row r="300" spans="1:12" ht="30">
      <c r="A300" s="59"/>
      <c r="B300" s="11" t="s">
        <v>21</v>
      </c>
      <c r="C300" s="11"/>
      <c r="D300" s="11"/>
      <c r="E300" s="11"/>
      <c r="F300" s="11"/>
      <c r="G300" s="11"/>
      <c r="H300" s="14"/>
      <c r="I300" s="11"/>
      <c r="J300" s="11"/>
      <c r="K300" s="11"/>
      <c r="L300" s="11"/>
    </row>
    <row r="301" spans="1:12">
      <c r="A301" s="59"/>
      <c r="B301" s="11" t="s">
        <v>22</v>
      </c>
      <c r="C301" s="11"/>
      <c r="D301" s="11"/>
      <c r="E301" s="11"/>
      <c r="F301" s="11"/>
      <c r="G301" s="11"/>
      <c r="H301" s="14"/>
      <c r="I301" s="11"/>
      <c r="J301" s="11"/>
      <c r="K301" s="11"/>
      <c r="L301" s="16"/>
    </row>
    <row r="302" spans="1:12">
      <c r="A302" s="60"/>
      <c r="B302" s="11" t="s">
        <v>23</v>
      </c>
      <c r="C302" s="11"/>
      <c r="D302" s="11"/>
      <c r="E302" s="11"/>
      <c r="F302" s="11"/>
      <c r="G302" s="11"/>
      <c r="H302" s="14"/>
      <c r="I302" s="11"/>
      <c r="J302" s="11"/>
      <c r="K302" s="11"/>
      <c r="L302" s="11"/>
    </row>
    <row r="303" spans="1:12">
      <c r="A303" s="61" t="s">
        <v>38</v>
      </c>
      <c r="B303" s="11" t="s">
        <v>18</v>
      </c>
      <c r="C303" s="11"/>
      <c r="D303" s="11"/>
      <c r="E303" s="11"/>
      <c r="F303" s="11"/>
      <c r="G303" s="11"/>
      <c r="H303" s="14"/>
      <c r="I303" s="11"/>
      <c r="J303" s="11"/>
      <c r="K303" s="11"/>
      <c r="L303" s="16"/>
    </row>
    <row r="304" spans="1:12" ht="30">
      <c r="A304" s="58"/>
      <c r="B304" s="11" t="s">
        <v>20</v>
      </c>
      <c r="C304" s="11"/>
      <c r="D304" s="11"/>
      <c r="E304" s="11"/>
      <c r="F304" s="11"/>
      <c r="G304" s="11"/>
      <c r="H304" s="14"/>
      <c r="I304" s="11"/>
      <c r="J304" s="11"/>
      <c r="K304" s="11"/>
      <c r="L304" s="11"/>
    </row>
    <row r="305" spans="1:12" ht="30">
      <c r="A305" s="58"/>
      <c r="B305" s="11" t="s">
        <v>21</v>
      </c>
      <c r="C305" s="11"/>
      <c r="D305" s="11"/>
      <c r="E305" s="11"/>
      <c r="F305" s="11"/>
      <c r="G305" s="11"/>
      <c r="H305" s="14"/>
      <c r="I305" s="11"/>
      <c r="J305" s="11"/>
      <c r="K305" s="11"/>
      <c r="L305" s="11"/>
    </row>
    <row r="306" spans="1:12">
      <c r="A306" s="58"/>
      <c r="B306" s="11" t="s">
        <v>22</v>
      </c>
      <c r="C306" s="11"/>
      <c r="D306" s="11"/>
      <c r="E306" s="11"/>
      <c r="F306" s="11"/>
      <c r="G306" s="11"/>
      <c r="H306" s="14"/>
      <c r="I306" s="11"/>
      <c r="J306" s="11"/>
      <c r="K306" s="11"/>
      <c r="L306" s="16"/>
    </row>
    <row r="307" spans="1:12">
      <c r="A307" s="62"/>
      <c r="B307" s="11" t="s">
        <v>23</v>
      </c>
      <c r="C307" s="11"/>
      <c r="D307" s="11"/>
      <c r="E307" s="11"/>
      <c r="F307" s="11"/>
      <c r="G307" s="11"/>
      <c r="H307" s="14"/>
      <c r="I307" s="11"/>
      <c r="J307" s="11"/>
      <c r="K307" s="11"/>
      <c r="L307" s="11"/>
    </row>
    <row r="308" spans="1:12">
      <c r="A308" s="26" t="s">
        <v>82</v>
      </c>
      <c r="B308" s="11" t="s">
        <v>18</v>
      </c>
      <c r="C308" s="11"/>
      <c r="D308" s="11"/>
      <c r="E308" s="11"/>
      <c r="F308" s="11"/>
      <c r="G308" s="11"/>
      <c r="H308" s="14"/>
      <c r="I308" s="11"/>
      <c r="J308" s="11"/>
      <c r="K308" s="11"/>
      <c r="L308" s="11"/>
    </row>
    <row r="309" spans="1:12" ht="30">
      <c r="A309" s="58" t="s">
        <v>83</v>
      </c>
      <c r="B309" s="11" t="s">
        <v>20</v>
      </c>
      <c r="C309" s="11"/>
      <c r="D309" s="11"/>
      <c r="E309" s="11"/>
      <c r="F309" s="11"/>
      <c r="G309" s="11"/>
      <c r="H309" s="14"/>
      <c r="I309" s="11"/>
      <c r="J309" s="11"/>
      <c r="K309" s="11"/>
      <c r="L309" s="11"/>
    </row>
    <row r="310" spans="1:12" ht="30">
      <c r="A310" s="59"/>
      <c r="B310" s="11" t="s">
        <v>21</v>
      </c>
      <c r="C310" s="11"/>
      <c r="D310" s="11"/>
      <c r="E310" s="11"/>
      <c r="F310" s="11"/>
      <c r="G310" s="11"/>
      <c r="H310" s="14"/>
      <c r="I310" s="11"/>
      <c r="J310" s="11"/>
      <c r="K310" s="11"/>
      <c r="L310" s="11"/>
    </row>
    <row r="311" spans="1:12">
      <c r="A311" s="59"/>
      <c r="B311" s="11" t="s">
        <v>22</v>
      </c>
      <c r="C311" s="11"/>
      <c r="D311" s="11"/>
      <c r="E311" s="11"/>
      <c r="F311" s="11"/>
      <c r="G311" s="11"/>
      <c r="H311" s="14"/>
      <c r="I311" s="11"/>
      <c r="J311" s="11"/>
      <c r="K311" s="11"/>
      <c r="L311" s="11"/>
    </row>
    <row r="312" spans="1:12">
      <c r="A312" s="60"/>
      <c r="B312" s="11" t="s">
        <v>23</v>
      </c>
      <c r="C312" s="11"/>
      <c r="D312" s="11"/>
      <c r="E312" s="11"/>
      <c r="F312" s="11"/>
      <c r="G312" s="11"/>
      <c r="H312" s="14"/>
      <c r="I312" s="11"/>
      <c r="J312" s="11"/>
      <c r="K312" s="11"/>
      <c r="L312" s="11"/>
    </row>
    <row r="313" spans="1:12">
      <c r="A313" s="61" t="s">
        <v>38</v>
      </c>
      <c r="B313" s="11" t="s">
        <v>18</v>
      </c>
      <c r="C313" s="11"/>
      <c r="D313" s="11"/>
      <c r="E313" s="11"/>
      <c r="F313" s="11"/>
      <c r="G313" s="11"/>
      <c r="H313" s="14"/>
      <c r="I313" s="11"/>
      <c r="J313" s="11"/>
      <c r="K313" s="11"/>
      <c r="L313" s="11"/>
    </row>
    <row r="314" spans="1:12" ht="30">
      <c r="A314" s="58"/>
      <c r="B314" s="11" t="s">
        <v>20</v>
      </c>
      <c r="C314" s="11"/>
      <c r="D314" s="11"/>
      <c r="E314" s="11"/>
      <c r="F314" s="11"/>
      <c r="G314" s="11"/>
      <c r="H314" s="14"/>
      <c r="I314" s="11"/>
      <c r="J314" s="11"/>
      <c r="K314" s="11"/>
      <c r="L314" s="11"/>
    </row>
    <row r="315" spans="1:12" ht="30">
      <c r="A315" s="58"/>
      <c r="B315" s="11" t="s">
        <v>21</v>
      </c>
      <c r="C315" s="11"/>
      <c r="D315" s="11"/>
      <c r="E315" s="11"/>
      <c r="F315" s="11"/>
      <c r="G315" s="11"/>
      <c r="H315" s="14"/>
      <c r="I315" s="11"/>
      <c r="J315" s="11"/>
      <c r="K315" s="11"/>
      <c r="L315" s="11"/>
    </row>
    <row r="316" spans="1:12">
      <c r="A316" s="58"/>
      <c r="B316" s="11" t="s">
        <v>22</v>
      </c>
      <c r="C316" s="11"/>
      <c r="D316" s="11"/>
      <c r="E316" s="11"/>
      <c r="F316" s="11"/>
      <c r="G316" s="11"/>
      <c r="H316" s="14"/>
      <c r="I316" s="11"/>
      <c r="J316" s="11"/>
      <c r="K316" s="11"/>
      <c r="L316" s="11"/>
    </row>
    <row r="317" spans="1:12">
      <c r="A317" s="58"/>
      <c r="B317" s="11" t="s">
        <v>23</v>
      </c>
      <c r="C317" s="11"/>
      <c r="D317" s="11"/>
      <c r="E317" s="11"/>
      <c r="F317" s="11"/>
      <c r="G317" s="11"/>
      <c r="H317" s="14"/>
      <c r="I317" s="11"/>
      <c r="J317" s="11"/>
      <c r="K317" s="11"/>
      <c r="L317" s="11"/>
    </row>
    <row r="318" spans="1:12">
      <c r="A318" s="17" t="s">
        <v>84</v>
      </c>
      <c r="B318" s="11" t="s">
        <v>18</v>
      </c>
      <c r="C318" s="11">
        <f>C321</f>
        <v>13.2</v>
      </c>
      <c r="D318" s="11">
        <f t="shared" ref="D318:L318" si="100">D321</f>
        <v>4.2</v>
      </c>
      <c r="E318" s="11">
        <f t="shared" si="100"/>
        <v>4.5</v>
      </c>
      <c r="F318" s="11">
        <f t="shared" si="100"/>
        <v>4.5</v>
      </c>
      <c r="G318" s="11">
        <f t="shared" si="100"/>
        <v>13.899999999999999</v>
      </c>
      <c r="H318" s="14">
        <f t="shared" si="100"/>
        <v>4.5999999999999996</v>
      </c>
      <c r="I318" s="11">
        <f t="shared" si="100"/>
        <v>4.5999999999999996</v>
      </c>
      <c r="J318" s="11">
        <f t="shared" si="100"/>
        <v>4.7</v>
      </c>
      <c r="K318" s="11">
        <f t="shared" si="100"/>
        <v>32.1</v>
      </c>
      <c r="L318" s="13">
        <f t="shared" si="100"/>
        <v>59.2</v>
      </c>
    </row>
    <row r="319" spans="1:12" ht="30">
      <c r="A319" s="70" t="s">
        <v>85</v>
      </c>
      <c r="B319" s="11" t="s">
        <v>20</v>
      </c>
      <c r="C319" s="11"/>
      <c r="D319" s="11"/>
      <c r="E319" s="11"/>
      <c r="F319" s="11"/>
      <c r="G319" s="11"/>
      <c r="H319" s="14"/>
      <c r="I319" s="11"/>
      <c r="J319" s="11"/>
      <c r="K319" s="11"/>
      <c r="L319" s="11"/>
    </row>
    <row r="320" spans="1:12" ht="30">
      <c r="A320" s="59"/>
      <c r="B320" s="11" t="s">
        <v>21</v>
      </c>
      <c r="C320" s="11"/>
      <c r="D320" s="11"/>
      <c r="E320" s="11"/>
      <c r="F320" s="11"/>
      <c r="G320" s="11"/>
      <c r="H320" s="14"/>
      <c r="I320" s="11"/>
      <c r="J320" s="11"/>
      <c r="K320" s="11"/>
      <c r="L320" s="11"/>
    </row>
    <row r="321" spans="1:12">
      <c r="A321" s="59"/>
      <c r="B321" s="11" t="s">
        <v>22</v>
      </c>
      <c r="C321" s="11">
        <f>D321+E321+F321</f>
        <v>13.2</v>
      </c>
      <c r="D321" s="11">
        <v>4.2</v>
      </c>
      <c r="E321" s="11">
        <v>4.5</v>
      </c>
      <c r="F321" s="11">
        <v>4.5</v>
      </c>
      <c r="G321" s="11">
        <f>H321+I321+J321</f>
        <v>13.899999999999999</v>
      </c>
      <c r="H321" s="14">
        <v>4.5999999999999996</v>
      </c>
      <c r="I321" s="11">
        <v>4.5999999999999996</v>
      </c>
      <c r="J321" s="11">
        <v>4.7</v>
      </c>
      <c r="K321" s="11">
        <v>32.1</v>
      </c>
      <c r="L321" s="16">
        <f>C321+G321+K321</f>
        <v>59.2</v>
      </c>
    </row>
    <row r="322" spans="1:12">
      <c r="A322" s="60"/>
      <c r="B322" s="11" t="s">
        <v>23</v>
      </c>
      <c r="C322" s="11"/>
      <c r="D322" s="11"/>
      <c r="E322" s="11"/>
      <c r="F322" s="11"/>
      <c r="G322" s="11"/>
      <c r="H322" s="14"/>
      <c r="I322" s="11"/>
      <c r="J322" s="11"/>
      <c r="K322" s="11"/>
      <c r="L322" s="11"/>
    </row>
    <row r="323" spans="1:12">
      <c r="A323" s="26" t="s">
        <v>86</v>
      </c>
      <c r="B323" s="11" t="s">
        <v>18</v>
      </c>
      <c r="C323" s="11">
        <f>C328+C333</f>
        <v>20.9</v>
      </c>
      <c r="D323" s="54">
        <f t="shared" ref="D323:K323" si="101">D328+D333</f>
        <v>6.7</v>
      </c>
      <c r="E323" s="54">
        <f t="shared" si="101"/>
        <v>7.1</v>
      </c>
      <c r="F323" s="54">
        <f t="shared" si="101"/>
        <v>7.1</v>
      </c>
      <c r="G323" s="54">
        <f t="shared" si="101"/>
        <v>23.8</v>
      </c>
      <c r="H323" s="54">
        <f t="shared" si="101"/>
        <v>7.7</v>
      </c>
      <c r="I323" s="54">
        <f t="shared" si="101"/>
        <v>7.9</v>
      </c>
      <c r="J323" s="54">
        <f t="shared" si="101"/>
        <v>8.1999999999999993</v>
      </c>
      <c r="K323" s="54">
        <f t="shared" si="101"/>
        <v>9.5</v>
      </c>
      <c r="L323" s="13">
        <f t="shared" ref="L323" si="102">L326</f>
        <v>54.2</v>
      </c>
    </row>
    <row r="324" spans="1:12" ht="30">
      <c r="A324" s="58" t="s">
        <v>87</v>
      </c>
      <c r="B324" s="11" t="s">
        <v>20</v>
      </c>
      <c r="C324" s="11"/>
      <c r="D324" s="11"/>
      <c r="E324" s="11"/>
      <c r="F324" s="11"/>
      <c r="G324" s="11"/>
      <c r="H324" s="14"/>
      <c r="I324" s="11"/>
      <c r="J324" s="11"/>
      <c r="K324" s="11"/>
      <c r="L324" s="11"/>
    </row>
    <row r="325" spans="1:12" ht="30">
      <c r="A325" s="59"/>
      <c r="B325" s="11" t="s">
        <v>21</v>
      </c>
      <c r="C325" s="11"/>
      <c r="D325" s="11"/>
      <c r="E325" s="11"/>
      <c r="F325" s="11"/>
      <c r="G325" s="11"/>
      <c r="H325" s="14"/>
      <c r="I325" s="11"/>
      <c r="J325" s="11"/>
      <c r="K325" s="11"/>
      <c r="L325" s="11"/>
    </row>
    <row r="326" spans="1:12">
      <c r="A326" s="59"/>
      <c r="B326" s="11" t="s">
        <v>22</v>
      </c>
      <c r="C326" s="11">
        <f>C331+C336</f>
        <v>20.9</v>
      </c>
      <c r="D326" s="54">
        <f t="shared" ref="D326:K326" si="103">D331+D336</f>
        <v>6.7</v>
      </c>
      <c r="E326" s="54">
        <f t="shared" si="103"/>
        <v>7.1</v>
      </c>
      <c r="F326" s="54">
        <f t="shared" si="103"/>
        <v>7.1</v>
      </c>
      <c r="G326" s="54">
        <f t="shared" si="103"/>
        <v>23.8</v>
      </c>
      <c r="H326" s="54">
        <f t="shared" si="103"/>
        <v>7.7</v>
      </c>
      <c r="I326" s="54">
        <f t="shared" si="103"/>
        <v>7.9</v>
      </c>
      <c r="J326" s="54">
        <f t="shared" si="103"/>
        <v>8.1999999999999993</v>
      </c>
      <c r="K326" s="54">
        <f t="shared" si="103"/>
        <v>9.5</v>
      </c>
      <c r="L326" s="16">
        <f>C326+G326+K326</f>
        <v>54.2</v>
      </c>
    </row>
    <row r="327" spans="1:12">
      <c r="A327" s="60"/>
      <c r="B327" s="11" t="s">
        <v>23</v>
      </c>
      <c r="C327" s="11"/>
      <c r="D327" s="11"/>
      <c r="E327" s="11"/>
      <c r="F327" s="11"/>
      <c r="G327" s="52"/>
      <c r="H327" s="14"/>
      <c r="I327" s="11"/>
      <c r="J327" s="11"/>
      <c r="K327" s="11"/>
      <c r="L327" s="53"/>
    </row>
    <row r="328" spans="1:12">
      <c r="A328" s="61" t="s">
        <v>101</v>
      </c>
      <c r="B328" s="11" t="s">
        <v>18</v>
      </c>
      <c r="C328" s="11">
        <f>C331</f>
        <v>13.2</v>
      </c>
      <c r="D328" s="11">
        <f t="shared" ref="D328:F328" si="104">D331</f>
        <v>4.2</v>
      </c>
      <c r="E328" s="11">
        <f t="shared" si="104"/>
        <v>4.5</v>
      </c>
      <c r="F328" s="11">
        <f t="shared" si="104"/>
        <v>4.5</v>
      </c>
      <c r="G328" s="52">
        <f t="shared" ref="G328" si="105">H328+I328+J328</f>
        <v>15.7</v>
      </c>
      <c r="H328" s="14">
        <v>5</v>
      </c>
      <c r="I328" s="11">
        <v>5.2</v>
      </c>
      <c r="J328" s="11">
        <v>5.5</v>
      </c>
      <c r="K328" s="11">
        <v>6.7</v>
      </c>
      <c r="L328" s="53">
        <f t="shared" ref="L328" si="106">C328+G328+K328</f>
        <v>35.6</v>
      </c>
    </row>
    <row r="329" spans="1:12" ht="30">
      <c r="A329" s="58"/>
      <c r="B329" s="11" t="s">
        <v>20</v>
      </c>
      <c r="C329" s="11"/>
      <c r="D329" s="11"/>
      <c r="E329" s="11"/>
      <c r="F329" s="11"/>
      <c r="G329" s="11"/>
      <c r="H329" s="14"/>
      <c r="I329" s="11"/>
      <c r="J329" s="11"/>
      <c r="K329" s="11"/>
      <c r="L329" s="11"/>
    </row>
    <row r="330" spans="1:12" ht="30">
      <c r="A330" s="58"/>
      <c r="B330" s="11" t="s">
        <v>21</v>
      </c>
      <c r="C330" s="11"/>
      <c r="D330" s="11"/>
      <c r="E330" s="11"/>
      <c r="F330" s="11"/>
      <c r="G330" s="11"/>
      <c r="H330" s="14"/>
      <c r="I330" s="11"/>
      <c r="J330" s="11"/>
      <c r="K330" s="11"/>
      <c r="L330" s="11"/>
    </row>
    <row r="331" spans="1:12">
      <c r="A331" s="58"/>
      <c r="B331" s="11" t="s">
        <v>22</v>
      </c>
      <c r="C331" s="11">
        <f>D331+E331+F331</f>
        <v>13.2</v>
      </c>
      <c r="D331" s="11">
        <v>4.2</v>
      </c>
      <c r="E331" s="11">
        <v>4.5</v>
      </c>
      <c r="F331" s="11">
        <v>4.5</v>
      </c>
      <c r="G331" s="11">
        <f>H331+I331+J331</f>
        <v>15.7</v>
      </c>
      <c r="H331" s="14">
        <v>5</v>
      </c>
      <c r="I331" s="11">
        <v>5.2</v>
      </c>
      <c r="J331" s="11">
        <v>5.5</v>
      </c>
      <c r="K331" s="11">
        <v>6.7</v>
      </c>
      <c r="L331" s="16">
        <f>C331+G331+K331</f>
        <v>35.6</v>
      </c>
    </row>
    <row r="332" spans="1:12" ht="44.25" customHeight="1">
      <c r="A332" s="62"/>
      <c r="B332" s="11" t="s">
        <v>23</v>
      </c>
      <c r="C332" s="11"/>
      <c r="D332" s="11"/>
      <c r="E332" s="11"/>
      <c r="F332" s="11"/>
      <c r="G332" s="11"/>
      <c r="H332" s="14"/>
      <c r="I332" s="11"/>
      <c r="J332" s="11"/>
      <c r="K332" s="11"/>
      <c r="L332" s="11"/>
    </row>
    <row r="333" spans="1:12">
      <c r="A333" s="61" t="s">
        <v>102</v>
      </c>
      <c r="B333" s="54" t="s">
        <v>18</v>
      </c>
      <c r="C333" s="54">
        <f>D333+E333+F333</f>
        <v>7.6999999999999993</v>
      </c>
      <c r="D333" s="54">
        <v>2.5</v>
      </c>
      <c r="E333" s="54">
        <v>2.6</v>
      </c>
      <c r="F333" s="54">
        <v>2.6</v>
      </c>
      <c r="G333" s="14">
        <f>H333+I333+J333</f>
        <v>8.1000000000000014</v>
      </c>
      <c r="H333" s="14">
        <v>2.7</v>
      </c>
      <c r="I333" s="54">
        <v>2.7</v>
      </c>
      <c r="J333" s="54">
        <v>2.7</v>
      </c>
      <c r="K333" s="54">
        <v>2.8</v>
      </c>
      <c r="L333" s="14">
        <f>C333+G333+K333</f>
        <v>18.600000000000001</v>
      </c>
    </row>
    <row r="334" spans="1:12" ht="30">
      <c r="A334" s="58"/>
      <c r="B334" s="54" t="s">
        <v>20</v>
      </c>
      <c r="C334" s="54"/>
      <c r="D334" s="54"/>
      <c r="E334" s="54"/>
      <c r="F334" s="54"/>
      <c r="G334" s="14"/>
      <c r="H334" s="14"/>
      <c r="I334" s="54"/>
      <c r="J334" s="54"/>
      <c r="K334" s="54"/>
      <c r="L334" s="14"/>
    </row>
    <row r="335" spans="1:12" ht="30">
      <c r="A335" s="58"/>
      <c r="B335" s="54" t="s">
        <v>21</v>
      </c>
      <c r="C335" s="54"/>
      <c r="D335" s="54"/>
      <c r="E335" s="54"/>
      <c r="F335" s="54"/>
      <c r="G335" s="14"/>
      <c r="H335" s="14"/>
      <c r="I335" s="54"/>
      <c r="J335" s="54"/>
      <c r="K335" s="54"/>
      <c r="L335" s="14"/>
    </row>
    <row r="336" spans="1:12">
      <c r="A336" s="58"/>
      <c r="B336" s="54" t="s">
        <v>22</v>
      </c>
      <c r="C336" s="54">
        <f t="shared" ref="C336" si="107">D336+E336+F336</f>
        <v>7.6999999999999993</v>
      </c>
      <c r="D336" s="54">
        <v>2.5</v>
      </c>
      <c r="E336" s="54">
        <v>2.6</v>
      </c>
      <c r="F336" s="54">
        <v>2.6</v>
      </c>
      <c r="G336" s="14">
        <f t="shared" ref="G336" si="108">H336+I336+J336</f>
        <v>8.1000000000000014</v>
      </c>
      <c r="H336" s="14">
        <v>2.7</v>
      </c>
      <c r="I336" s="54">
        <v>2.7</v>
      </c>
      <c r="J336" s="54">
        <v>2.7</v>
      </c>
      <c r="K336" s="54">
        <v>2.8</v>
      </c>
      <c r="L336" s="14">
        <f t="shared" ref="L336" si="109">C336+G336+K336</f>
        <v>18.600000000000001</v>
      </c>
    </row>
    <row r="337" spans="1:12">
      <c r="A337" s="62"/>
      <c r="B337" s="54" t="s">
        <v>23</v>
      </c>
      <c r="C337" s="54"/>
      <c r="D337" s="54"/>
      <c r="E337" s="54"/>
      <c r="F337" s="54"/>
      <c r="G337" s="54"/>
      <c r="H337" s="14"/>
      <c r="I337" s="54"/>
      <c r="J337" s="54"/>
      <c r="K337" s="54"/>
      <c r="L337" s="54"/>
    </row>
    <row r="338" spans="1:12">
      <c r="A338" s="26" t="s">
        <v>88</v>
      </c>
      <c r="B338" s="11" t="s">
        <v>18</v>
      </c>
      <c r="C338" s="11"/>
      <c r="D338" s="11"/>
      <c r="E338" s="11"/>
      <c r="F338" s="11"/>
      <c r="G338" s="11"/>
      <c r="H338" s="14"/>
      <c r="I338" s="11"/>
      <c r="J338" s="11"/>
      <c r="K338" s="11"/>
      <c r="L338" s="16"/>
    </row>
    <row r="339" spans="1:12" ht="30">
      <c r="A339" s="63" t="s">
        <v>89</v>
      </c>
      <c r="B339" s="11" t="s">
        <v>20</v>
      </c>
      <c r="C339" s="11"/>
      <c r="D339" s="11"/>
      <c r="E339" s="11"/>
      <c r="F339" s="11"/>
      <c r="G339" s="11"/>
      <c r="H339" s="14"/>
      <c r="I339" s="11"/>
      <c r="J339" s="11"/>
      <c r="K339" s="11"/>
      <c r="L339" s="11"/>
    </row>
    <row r="340" spans="1:12" ht="30">
      <c r="A340" s="63"/>
      <c r="B340" s="11" t="s">
        <v>21</v>
      </c>
      <c r="C340" s="11"/>
      <c r="D340" s="11"/>
      <c r="E340" s="11"/>
      <c r="F340" s="11"/>
      <c r="G340" s="11"/>
      <c r="H340" s="14"/>
      <c r="I340" s="11"/>
      <c r="J340" s="11"/>
      <c r="K340" s="11"/>
      <c r="L340" s="11"/>
    </row>
    <row r="341" spans="1:12">
      <c r="A341" s="63"/>
      <c r="B341" s="11" t="s">
        <v>22</v>
      </c>
      <c r="C341" s="11"/>
      <c r="D341" s="11"/>
      <c r="E341" s="11"/>
      <c r="F341" s="11"/>
      <c r="G341" s="11"/>
      <c r="H341" s="14"/>
      <c r="I341" s="11"/>
      <c r="J341" s="11"/>
      <c r="K341" s="11"/>
      <c r="L341" s="16"/>
    </row>
    <row r="342" spans="1:12">
      <c r="A342" s="64"/>
      <c r="B342" s="11" t="s">
        <v>23</v>
      </c>
      <c r="C342" s="11"/>
      <c r="D342" s="11"/>
      <c r="E342" s="11"/>
      <c r="F342" s="11"/>
      <c r="G342" s="11"/>
      <c r="H342" s="14"/>
      <c r="I342" s="11"/>
      <c r="J342" s="11"/>
      <c r="K342" s="11"/>
      <c r="L342" s="11"/>
    </row>
    <row r="343" spans="1:12">
      <c r="A343" s="65" t="s">
        <v>90</v>
      </c>
      <c r="B343" s="11" t="s">
        <v>18</v>
      </c>
      <c r="C343" s="11">
        <f>C346</f>
        <v>0.09</v>
      </c>
      <c r="D343" s="11">
        <f t="shared" ref="D343:L343" si="110">D346</f>
        <v>0.03</v>
      </c>
      <c r="E343" s="11">
        <f t="shared" si="110"/>
        <v>0.03</v>
      </c>
      <c r="F343" s="11">
        <f t="shared" si="110"/>
        <v>0.03</v>
      </c>
      <c r="G343" s="11">
        <f t="shared" si="110"/>
        <v>0.09</v>
      </c>
      <c r="H343" s="14">
        <f t="shared" si="110"/>
        <v>0.03</v>
      </c>
      <c r="I343" s="11">
        <f t="shared" si="110"/>
        <v>0.03</v>
      </c>
      <c r="J343" s="11">
        <f t="shared" si="110"/>
        <v>0.03</v>
      </c>
      <c r="K343" s="11">
        <f t="shared" si="110"/>
        <v>0.03</v>
      </c>
      <c r="L343" s="11">
        <f t="shared" si="110"/>
        <v>0.21</v>
      </c>
    </row>
    <row r="344" spans="1:12" ht="30">
      <c r="A344" s="66"/>
      <c r="B344" s="11" t="s">
        <v>20</v>
      </c>
      <c r="C344" s="11"/>
      <c r="D344" s="11"/>
      <c r="E344" s="11"/>
      <c r="F344" s="11"/>
      <c r="G344" s="11"/>
      <c r="H344" s="14"/>
      <c r="I344" s="11"/>
      <c r="J344" s="11"/>
      <c r="K344" s="11"/>
      <c r="L344" s="11"/>
    </row>
    <row r="345" spans="1:12" ht="30">
      <c r="A345" s="66"/>
      <c r="B345" s="11" t="s">
        <v>21</v>
      </c>
      <c r="C345" s="11"/>
      <c r="D345" s="11"/>
      <c r="E345" s="11"/>
      <c r="F345" s="11"/>
      <c r="G345" s="11"/>
      <c r="H345" s="14"/>
      <c r="I345" s="11"/>
      <c r="J345" s="11"/>
      <c r="K345" s="11"/>
      <c r="L345" s="11"/>
    </row>
    <row r="346" spans="1:12">
      <c r="A346" s="66"/>
      <c r="B346" s="11" t="s">
        <v>22</v>
      </c>
      <c r="C346" s="11">
        <f>D346+E346+F346</f>
        <v>0.09</v>
      </c>
      <c r="D346" s="11">
        <v>0.03</v>
      </c>
      <c r="E346" s="11">
        <v>0.03</v>
      </c>
      <c r="F346" s="11">
        <v>0.03</v>
      </c>
      <c r="G346" s="11">
        <f>H346+I346+J346</f>
        <v>0.09</v>
      </c>
      <c r="H346" s="14">
        <v>0.03</v>
      </c>
      <c r="I346" s="11">
        <v>0.03</v>
      </c>
      <c r="J346" s="11">
        <v>0.03</v>
      </c>
      <c r="K346" s="11">
        <v>0.03</v>
      </c>
      <c r="L346" s="15">
        <f>C346+G346+K346</f>
        <v>0.21</v>
      </c>
    </row>
    <row r="347" spans="1:12">
      <c r="A347" s="67"/>
      <c r="B347" s="11" t="s">
        <v>23</v>
      </c>
      <c r="C347" s="11"/>
      <c r="D347" s="11"/>
      <c r="E347" s="11"/>
      <c r="F347" s="11"/>
      <c r="G347" s="11"/>
      <c r="H347" s="14"/>
      <c r="I347" s="11"/>
      <c r="J347" s="11"/>
      <c r="K347" s="11"/>
      <c r="L347" s="11"/>
    </row>
    <row r="348" spans="1:12">
      <c r="A348" s="61" t="s">
        <v>92</v>
      </c>
      <c r="B348" s="11" t="s">
        <v>18</v>
      </c>
      <c r="C348" s="11">
        <f>C351</f>
        <v>4.4999999999999998E-2</v>
      </c>
      <c r="D348" s="11">
        <f t="shared" ref="D348:K348" si="111">D351</f>
        <v>1.4999999999999999E-2</v>
      </c>
      <c r="E348" s="11">
        <f t="shared" si="111"/>
        <v>1.4999999999999999E-2</v>
      </c>
      <c r="F348" s="11">
        <f t="shared" si="111"/>
        <v>1.4999999999999999E-2</v>
      </c>
      <c r="G348" s="11">
        <f t="shared" si="111"/>
        <v>4.4999999999999998E-2</v>
      </c>
      <c r="H348" s="14">
        <f t="shared" si="111"/>
        <v>1.4999999999999999E-2</v>
      </c>
      <c r="I348" s="11">
        <f t="shared" si="111"/>
        <v>1.4999999999999999E-2</v>
      </c>
      <c r="J348" s="11">
        <f t="shared" si="111"/>
        <v>1.4999999999999999E-2</v>
      </c>
      <c r="K348" s="11">
        <f t="shared" si="111"/>
        <v>1.4999999999999999E-2</v>
      </c>
      <c r="L348" s="15">
        <f>C348+G348+K348</f>
        <v>0.105</v>
      </c>
    </row>
    <row r="349" spans="1:12" ht="30">
      <c r="A349" s="58"/>
      <c r="B349" s="11" t="s">
        <v>20</v>
      </c>
      <c r="C349" s="11"/>
      <c r="D349" s="11"/>
      <c r="E349" s="11"/>
      <c r="F349" s="11"/>
      <c r="G349" s="11"/>
      <c r="H349" s="14"/>
      <c r="I349" s="11"/>
      <c r="J349" s="11"/>
      <c r="K349" s="11"/>
      <c r="L349" s="15"/>
    </row>
    <row r="350" spans="1:12" ht="30">
      <c r="A350" s="58"/>
      <c r="B350" s="11" t="s">
        <v>21</v>
      </c>
      <c r="C350" s="11"/>
      <c r="D350" s="11"/>
      <c r="E350" s="11"/>
      <c r="F350" s="11"/>
      <c r="G350" s="11"/>
      <c r="H350" s="14"/>
      <c r="I350" s="11"/>
      <c r="J350" s="11"/>
      <c r="K350" s="11"/>
      <c r="L350" s="15"/>
    </row>
    <row r="351" spans="1:12">
      <c r="A351" s="58"/>
      <c r="B351" s="11" t="s">
        <v>22</v>
      </c>
      <c r="C351" s="11">
        <f>D351+E351+F351</f>
        <v>4.4999999999999998E-2</v>
      </c>
      <c r="D351" s="11">
        <v>1.4999999999999999E-2</v>
      </c>
      <c r="E351" s="11">
        <v>1.4999999999999999E-2</v>
      </c>
      <c r="F351" s="11">
        <v>1.4999999999999999E-2</v>
      </c>
      <c r="G351" s="11">
        <f>H351+I351+J351</f>
        <v>4.4999999999999998E-2</v>
      </c>
      <c r="H351" s="14">
        <v>1.4999999999999999E-2</v>
      </c>
      <c r="I351" s="11">
        <v>1.4999999999999999E-2</v>
      </c>
      <c r="J351" s="11">
        <v>1.4999999999999999E-2</v>
      </c>
      <c r="K351" s="11">
        <v>1.4999999999999999E-2</v>
      </c>
      <c r="L351" s="15">
        <f>C351+G351+K351</f>
        <v>0.105</v>
      </c>
    </row>
    <row r="352" spans="1:12">
      <c r="A352" s="62"/>
      <c r="B352" s="11" t="s">
        <v>23</v>
      </c>
      <c r="C352" s="11"/>
      <c r="D352" s="11"/>
      <c r="E352" s="11"/>
      <c r="F352" s="11"/>
      <c r="G352" s="11"/>
      <c r="H352" s="14"/>
      <c r="I352" s="11"/>
      <c r="J352" s="11"/>
      <c r="K352" s="11"/>
      <c r="L352" s="11"/>
    </row>
  </sheetData>
  <mergeCells count="168">
    <mergeCell ref="L7:L8"/>
    <mergeCell ref="G1:L1"/>
    <mergeCell ref="G2:L2"/>
    <mergeCell ref="A10:A13"/>
    <mergeCell ref="A15:A18"/>
    <mergeCell ref="A20:A25"/>
    <mergeCell ref="B22:B23"/>
    <mergeCell ref="C22:C23"/>
    <mergeCell ref="D22:D23"/>
    <mergeCell ref="E22:E23"/>
    <mergeCell ref="L22:L23"/>
    <mergeCell ref="B24:B25"/>
    <mergeCell ref="G24:G25"/>
    <mergeCell ref="K24:K25"/>
    <mergeCell ref="L24:L25"/>
    <mergeCell ref="A3:L3"/>
    <mergeCell ref="A4:L4"/>
    <mergeCell ref="A6:A8"/>
    <mergeCell ref="B6:B8"/>
    <mergeCell ref="C6:L6"/>
    <mergeCell ref="C7:C8"/>
    <mergeCell ref="D7:F7"/>
    <mergeCell ref="G7:G8"/>
    <mergeCell ref="H7:J7"/>
    <mergeCell ref="K7:K8"/>
    <mergeCell ref="A31:A35"/>
    <mergeCell ref="F22:F23"/>
    <mergeCell ref="G22:G23"/>
    <mergeCell ref="H22:H23"/>
    <mergeCell ref="I22:I23"/>
    <mergeCell ref="J22:J23"/>
    <mergeCell ref="K22:K23"/>
    <mergeCell ref="H36:H37"/>
    <mergeCell ref="I36:I37"/>
    <mergeCell ref="J36:J37"/>
    <mergeCell ref="K36:K37"/>
    <mergeCell ref="L36:L37"/>
    <mergeCell ref="A37:A44"/>
    <mergeCell ref="B38:B39"/>
    <mergeCell ref="C38:C39"/>
    <mergeCell ref="D38:D39"/>
    <mergeCell ref="E38:E39"/>
    <mergeCell ref="B36:B37"/>
    <mergeCell ref="C36:C37"/>
    <mergeCell ref="D36:D37"/>
    <mergeCell ref="E36:E37"/>
    <mergeCell ref="F36:F37"/>
    <mergeCell ref="G36:G37"/>
    <mergeCell ref="L38:L39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F38:F39"/>
    <mergeCell ref="G38:G39"/>
    <mergeCell ref="H38:H39"/>
    <mergeCell ref="I38:I39"/>
    <mergeCell ref="J38:J39"/>
    <mergeCell ref="K38:K39"/>
    <mergeCell ref="K40:K41"/>
    <mergeCell ref="L40:L41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A45:A49"/>
    <mergeCell ref="A56:A59"/>
    <mergeCell ref="A60:A65"/>
    <mergeCell ref="B64:B65"/>
    <mergeCell ref="C64:C65"/>
    <mergeCell ref="D64:D65"/>
    <mergeCell ref="E64:E65"/>
    <mergeCell ref="L64:L65"/>
    <mergeCell ref="A71:A75"/>
    <mergeCell ref="K64:K65"/>
    <mergeCell ref="A76:A80"/>
    <mergeCell ref="A82:A86"/>
    <mergeCell ref="A87:A91"/>
    <mergeCell ref="A93:A96"/>
    <mergeCell ref="F64:F65"/>
    <mergeCell ref="G64:G65"/>
    <mergeCell ref="H64:H65"/>
    <mergeCell ref="I64:I65"/>
    <mergeCell ref="J64:J65"/>
    <mergeCell ref="G101:G102"/>
    <mergeCell ref="H101:H102"/>
    <mergeCell ref="I101:I102"/>
    <mergeCell ref="J101:J102"/>
    <mergeCell ref="K101:K102"/>
    <mergeCell ref="L101:L102"/>
    <mergeCell ref="A97:A102"/>
    <mergeCell ref="B101:B102"/>
    <mergeCell ref="C101:C102"/>
    <mergeCell ref="D101:D102"/>
    <mergeCell ref="E101:E102"/>
    <mergeCell ref="F101:F102"/>
    <mergeCell ref="A135:A138"/>
    <mergeCell ref="A139:A144"/>
    <mergeCell ref="B143:B144"/>
    <mergeCell ref="C143:C144"/>
    <mergeCell ref="D143:D144"/>
    <mergeCell ref="E143:E144"/>
    <mergeCell ref="A104:A107"/>
    <mergeCell ref="A108:A112"/>
    <mergeCell ref="A113:A117"/>
    <mergeCell ref="A118:A122"/>
    <mergeCell ref="A123:A127"/>
    <mergeCell ref="A128:A132"/>
    <mergeCell ref="L143:L144"/>
    <mergeCell ref="A145:A149"/>
    <mergeCell ref="A151:A154"/>
    <mergeCell ref="A155:A159"/>
    <mergeCell ref="A171:A174"/>
    <mergeCell ref="A175:A179"/>
    <mergeCell ref="F143:F144"/>
    <mergeCell ref="G143:G144"/>
    <mergeCell ref="H143:H144"/>
    <mergeCell ref="I143:I144"/>
    <mergeCell ref="J143:J144"/>
    <mergeCell ref="K143:K144"/>
    <mergeCell ref="A210:A214"/>
    <mergeCell ref="A216:A219"/>
    <mergeCell ref="A220:A224"/>
    <mergeCell ref="A225:A229"/>
    <mergeCell ref="A231:A234"/>
    <mergeCell ref="A235:A239"/>
    <mergeCell ref="A181:A184"/>
    <mergeCell ref="A185:A189"/>
    <mergeCell ref="A190:A194"/>
    <mergeCell ref="A195:A199"/>
    <mergeCell ref="A200:A204"/>
    <mergeCell ref="A206:A209"/>
    <mergeCell ref="A277:A281"/>
    <mergeCell ref="A282:A287"/>
    <mergeCell ref="H286:H287"/>
    <mergeCell ref="I286:I287"/>
    <mergeCell ref="J286:J287"/>
    <mergeCell ref="A289:A292"/>
    <mergeCell ref="A240:A244"/>
    <mergeCell ref="A250:A254"/>
    <mergeCell ref="A256:A261"/>
    <mergeCell ref="A262:A266"/>
    <mergeCell ref="A267:A271"/>
    <mergeCell ref="A273:A276"/>
    <mergeCell ref="A324:A327"/>
    <mergeCell ref="A328:A332"/>
    <mergeCell ref="A339:A342"/>
    <mergeCell ref="A343:A347"/>
    <mergeCell ref="A348:A352"/>
    <mergeCell ref="A293:A297"/>
    <mergeCell ref="A299:A302"/>
    <mergeCell ref="A303:A307"/>
    <mergeCell ref="A309:A312"/>
    <mergeCell ref="A313:A317"/>
    <mergeCell ref="A319:A322"/>
    <mergeCell ref="A333:A337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2018-10-03T17:51:47Z</dcterms:modified>
</cp:coreProperties>
</file>